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invoergegevens" sheetId="1" r:id="rId1"/>
    <sheet name="totaaloverzicht" sheetId="2" r:id="rId2"/>
    <sheet name="afstand tot deck" sheetId="3" r:id="rId3"/>
    <sheet name="zuigersnelheid" sheetId="4" r:id="rId4"/>
    <sheet name="zuigeracceleratie" sheetId="5" r:id="rId5"/>
  </sheets>
  <definedNames/>
  <calcPr fullCalcOnLoad="1"/>
</workbook>
</file>

<file path=xl/sharedStrings.xml><?xml version="1.0" encoding="utf-8"?>
<sst xmlns="http://schemas.openxmlformats.org/spreadsheetml/2006/main" count="16" uniqueCount="12">
  <si>
    <t>slag</t>
  </si>
  <si>
    <t>drijfstang</t>
  </si>
  <si>
    <t>r</t>
  </si>
  <si>
    <t>L</t>
  </si>
  <si>
    <t>krukhoek</t>
  </si>
  <si>
    <t>snelheid</t>
  </si>
  <si>
    <t>afstand</t>
  </si>
  <si>
    <t>versnelling</t>
  </si>
  <si>
    <t xml:space="preserve">krukas standaard </t>
  </si>
  <si>
    <t>krukas nieuw</t>
  </si>
  <si>
    <t>standaard</t>
  </si>
  <si>
    <t>nieuw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</si>
</sst>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0.000000"/>
    <numFmt numFmtId="182" formatCode="0.0000000"/>
    <numFmt numFmtId="183" formatCode="0.00000"/>
    <numFmt numFmtId="184" formatCode="0.0000"/>
    <numFmt numFmtId="185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785"/>
          <c:h val="0.966"/>
        </c:manualLayout>
      </c:layout>
      <c:lineChart>
        <c:grouping val="standard"/>
        <c:varyColors val="0"/>
        <c:ser>
          <c:idx val="1"/>
          <c:order val="0"/>
          <c:tx>
            <c:strRef>
              <c:f>invoergegevens!$C$9</c:f>
              <c:strCache>
                <c:ptCount val="1"/>
                <c:pt idx="0">
                  <c:v>standaard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invoergegevens!$B$9:$B$82</c:f>
              <c:strCache>
                <c:ptCount val="73"/>
                <c:pt idx="0">
                  <c:v>krukhoek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320</c:v>
                </c:pt>
                <c:pt idx="66">
                  <c:v>325</c:v>
                </c:pt>
                <c:pt idx="67">
                  <c:v>330</c:v>
                </c:pt>
                <c:pt idx="68">
                  <c:v>335</c:v>
                </c:pt>
                <c:pt idx="69">
                  <c:v>340</c:v>
                </c:pt>
                <c:pt idx="70">
                  <c:v>345</c:v>
                </c:pt>
                <c:pt idx="71">
                  <c:v>350</c:v>
                </c:pt>
                <c:pt idx="72">
                  <c:v>355</c:v>
                </c:pt>
              </c:strCache>
            </c:strRef>
          </c:cat>
          <c:val>
            <c:numRef>
              <c:f>invoergegevens!$C$10:$C$82</c:f>
              <c:numCache>
                <c:ptCount val="73"/>
                <c:pt idx="0">
                  <c:v>0</c:v>
                </c:pt>
                <c:pt idx="1">
                  <c:v>0.0977750037287235</c:v>
                </c:pt>
                <c:pt idx="2">
                  <c:v>0.39016245826576346</c:v>
                </c:pt>
                <c:pt idx="3">
                  <c:v>0.8743376101227559</c:v>
                </c:pt>
                <c:pt idx="4">
                  <c:v>1.5455559610779348</c:v>
                </c:pt>
                <c:pt idx="5">
                  <c:v>2.3971108611690464</c:v>
                </c:pt>
                <c:pt idx="6">
                  <c:v>3.4202973037679576</c:v>
                </c:pt>
                <c:pt idx="7">
                  <c:v>4.604401229003275</c:v>
                </c:pt>
                <c:pt idx="8">
                  <c:v>5.9367341861796525</c:v>
                </c:pt>
                <c:pt idx="9">
                  <c:v>7.402730896140897</c:v>
                </c:pt>
                <c:pt idx="10">
                  <c:v>8.98612229475063</c:v>
                </c:pt>
                <c:pt idx="11">
                  <c:v>10.669189567735089</c:v>
                </c:pt>
                <c:pt idx="12">
                  <c:v>12.433096315515447</c:v>
                </c:pt>
                <c:pt idx="13">
                  <c:v>14.25828729975936</c:v>
                </c:pt>
                <c:pt idx="14">
                  <c:v>16.124934263304674</c:v>
                </c:pt>
                <c:pt idx="15">
                  <c:v>18.013403055002627</c:v>
                </c:pt>
                <c:pt idx="16">
                  <c:v>19.904712517210594</c:v>
                </c:pt>
                <c:pt idx="17">
                  <c:v>21.78095480972866</c:v>
                </c:pt>
                <c:pt idx="18">
                  <c:v>23.625649208489303</c:v>
                </c:pt>
                <c:pt idx="19">
                  <c:v>25.424006722676662</c:v>
                </c:pt>
                <c:pt idx="20">
                  <c:v>27.163090569020515</c:v>
                </c:pt>
                <c:pt idx="21">
                  <c:v>28.831866795812697</c:v>
                </c:pt>
                <c:pt idx="22">
                  <c:v>30.421149148180692</c:v>
                </c:pt>
                <c:pt idx="23">
                  <c:v>31.92345153330622</c:v>
                </c:pt>
                <c:pt idx="24">
                  <c:v>33.33276916582224</c:v>
                </c:pt>
                <c:pt idx="25">
                  <c:v>34.6443148181538</c:v>
                </c:pt>
                <c:pt idx="26">
                  <c:v>35.85423901632427</c:v>
                </c:pt>
                <c:pt idx="27">
                  <c:v>36.95936230037997</c:v>
                </c:pt>
                <c:pt idx="28">
                  <c:v>37.956943967825985</c:v>
                </c:pt>
                <c:pt idx="29">
                  <c:v>38.844505541034536</c:v>
                </c:pt>
                <c:pt idx="30">
                  <c:v>39.61971933093431</c:v>
                </c:pt>
                <c:pt idx="31">
                  <c:v>40.28036388174205</c:v>
                </c:pt>
                <c:pt idx="32">
                  <c:v>40.82433981639517</c:v>
                </c:pt>
                <c:pt idx="33">
                  <c:v>41.24973264440405</c:v>
                </c:pt>
                <c:pt idx="34">
                  <c:v>41.554904252898254</c:v>
                </c:pt>
                <c:pt idx="35">
                  <c:v>41.73859261601546</c:v>
                </c:pt>
                <c:pt idx="36">
                  <c:v>41.79999993089373</c:v>
                </c:pt>
                <c:pt idx="37">
                  <c:v>41.73885276635674</c:v>
                </c:pt>
                <c:pt idx="38">
                  <c:v>41.55542340242148</c:v>
                </c:pt>
                <c:pt idx="39">
                  <c:v>41.250508579877945</c:v>
                </c:pt>
                <c:pt idx="40">
                  <c:v>40.825369424848425</c:v>
                </c:pt>
                <c:pt idx="41">
                  <c:v>40.28164335646968</c:v>
                </c:pt>
                <c:pt idx="42">
                  <c:v>39.62124438185177</c:v>
                </c:pt>
                <c:pt idx="43">
                  <c:v>38.84627156562835</c:v>
                </c:pt>
                <c:pt idx="44">
                  <c:v>37.95894614055815</c:v>
                </c:pt>
                <c:pt idx="45">
                  <c:v>36.96159554599181</c:v>
                </c:pt>
                <c:pt idx="46">
                  <c:v>35.85669784525315</c:v>
                </c:pt>
                <c:pt idx="47">
                  <c:v>34.64699301876126</c:v>
                </c:pt>
                <c:pt idx="48">
                  <c:v>33.3356593663927</c:v>
                </c:pt>
                <c:pt idx="49">
                  <c:v>31.926544664614465</c:v>
                </c:pt>
                <c:pt idx="50">
                  <c:v>30.424433852662933</c:v>
                </c:pt>
                <c:pt idx="51">
                  <c:v>28.83532884010342</c:v>
                </c:pt>
                <c:pt idx="52">
                  <c:v>27.166712321439373</c:v>
                </c:pt>
                <c:pt idx="53">
                  <c:v>25.427766755448808</c:v>
                </c:pt>
                <c:pt idx="54">
                  <c:v>23.62952207611177</c:v>
                </c:pt>
                <c:pt idx="55">
                  <c:v>21.784911040777427</c:v>
                </c:pt>
                <c:pt idx="56">
                  <c:v>19.90871883851391</c:v>
                </c:pt>
                <c:pt idx="57">
                  <c:v>18.017422846484738</c:v>
                </c:pt>
                <c:pt idx="58">
                  <c:v>16.128928221194673</c:v>
                </c:pt>
                <c:pt idx="59">
                  <c:v>14.262214267525938</c:v>
                </c:pt>
                <c:pt idx="60">
                  <c:v>12.43691422782955</c:v>
                </c:pt>
                <c:pt idx="61">
                  <c:v>10.672856444474442</c:v>
                </c:pt>
                <c:pt idx="62">
                  <c:v>8.989597220366191</c:v>
                </c:pt>
                <c:pt idx="63">
                  <c:v>7.405974924657798</c:v>
                </c:pt>
                <c:pt idx="64">
                  <c:v>5.93971112298734</c:v>
                </c:pt>
                <c:pt idx="65">
                  <c:v>4.607078256003184</c:v>
                </c:pt>
                <c:pt idx="66">
                  <c:v>3.422645432486027</c:v>
                </c:pt>
                <c:pt idx="67">
                  <c:v>2.3991052169209484</c:v>
                </c:pt>
                <c:pt idx="68">
                  <c:v>1.5471759179995752</c:v>
                </c:pt>
                <c:pt idx="69">
                  <c:v>0.8755668099020347</c:v>
                </c:pt>
                <c:pt idx="70">
                  <c:v>0.3909887532705031</c:v>
                </c:pt>
                <c:pt idx="71">
                  <c:v>0.098190367115544</c:v>
                </c:pt>
                <c:pt idx="72">
                  <c:v>4.4125483326813116E-07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invoergegevens!$D$9</c:f>
              <c:strCache>
                <c:ptCount val="1"/>
                <c:pt idx="0">
                  <c:v>nieuw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invoergegevens!$B$9:$B$82</c:f>
              <c:strCache>
                <c:ptCount val="73"/>
                <c:pt idx="0">
                  <c:v>krukhoek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320</c:v>
                </c:pt>
                <c:pt idx="66">
                  <c:v>325</c:v>
                </c:pt>
                <c:pt idx="67">
                  <c:v>330</c:v>
                </c:pt>
                <c:pt idx="68">
                  <c:v>335</c:v>
                </c:pt>
                <c:pt idx="69">
                  <c:v>340</c:v>
                </c:pt>
                <c:pt idx="70">
                  <c:v>345</c:v>
                </c:pt>
                <c:pt idx="71">
                  <c:v>350</c:v>
                </c:pt>
                <c:pt idx="72">
                  <c:v>355</c:v>
                </c:pt>
              </c:strCache>
            </c:strRef>
          </c:cat>
          <c:val>
            <c:numRef>
              <c:f>invoergegevens!$D$10:$D$82</c:f>
              <c:numCache>
                <c:ptCount val="73"/>
                <c:pt idx="0">
                  <c:v>0</c:v>
                </c:pt>
                <c:pt idx="1">
                  <c:v>0.11641015689140449</c:v>
                </c:pt>
                <c:pt idx="2">
                  <c:v>0.4641368845307007</c:v>
                </c:pt>
                <c:pt idx="3">
                  <c:v>1.038674072546847</c:v>
                </c:pt>
                <c:pt idx="4">
                  <c:v>1.8325317795108953</c:v>
                </c:pt>
                <c:pt idx="5">
                  <c:v>2.835277239923591</c:v>
                </c:pt>
                <c:pt idx="6">
                  <c:v>4.033611868764057</c:v>
                </c:pt>
                <c:pt idx="7">
                  <c:v>5.411500130255687</c:v>
                </c:pt>
                <c:pt idx="8">
                  <c:v>6.950365881125067</c:v>
                </c:pt>
                <c:pt idx="9">
                  <c:v>8.629368816999596</c:v>
                </c:pt>
                <c:pt idx="10">
                  <c:v>10.425768168136452</c:v>
                </c:pt>
                <c:pt idx="11">
                  <c:v>12.31537336219622</c:v>
                </c:pt>
                <c:pt idx="12">
                  <c:v>14.273072818599921</c:v>
                </c:pt>
                <c:pt idx="13">
                  <c:v>16.273423352061968</c:v>
                </c:pt>
                <c:pt idx="14">
                  <c:v>18.29127488427702</c:v>
                </c:pt>
                <c:pt idx="15">
                  <c:v>20.302399260092034</c:v>
                </c:pt>
                <c:pt idx="16">
                  <c:v>22.28408871327355</c:v>
                </c:pt>
                <c:pt idx="17">
                  <c:v>24.21568941489861</c:v>
                </c:pt>
                <c:pt idx="18">
                  <c:v>26.07903870261341</c:v>
                </c:pt>
                <c:pt idx="19">
                  <c:v>27.858780799589535</c:v>
                </c:pt>
                <c:pt idx="20">
                  <c:v>29.54254450931094</c:v>
                </c:pt>
                <c:pt idx="21">
                  <c:v>31.120976655534093</c:v>
                </c:pt>
                <c:pt idx="22">
                  <c:v>32.58763588105423</c:v>
                </c:pt>
                <c:pt idx="23">
                  <c:v>33.93876171550425</c:v>
                </c:pt>
                <c:pt idx="24">
                  <c:v>35.172942526258886</c:v>
                </c:pt>
                <c:pt idx="25">
                  <c:v>36.290712216364746</c:v>
                </c:pt>
                <c:pt idx="26">
                  <c:v>37.29410874999754</c:v>
                </c:pt>
                <c:pt idx="27">
                  <c:v>38.186227536582386</c:v>
                </c:pt>
                <c:pt idx="28">
                  <c:v>38.97079952671604</c:v>
                </c:pt>
                <c:pt idx="29">
                  <c:v>39.65181805324004</c:v>
                </c:pt>
                <c:pt idx="30">
                  <c:v>40.23323076381309</c:v>
                </c:pt>
                <c:pt idx="31">
                  <c:v>40.718704403929806</c:v>
                </c:pt>
                <c:pt idx="32">
                  <c:v>41.11146176286308</c:v>
                </c:pt>
                <c:pt idx="33">
                  <c:v>41.414182779699665</c:v>
                </c:pt>
                <c:pt idx="34">
                  <c:v>41.62895644318182</c:v>
                </c:pt>
                <c:pt idx="35">
                  <c:v>41.75726726166252</c:v>
                </c:pt>
                <c:pt idx="36">
                  <c:v>41.799999951955314</c:v>
                </c:pt>
                <c:pt idx="37">
                  <c:v>41.757448468518305</c:v>
                </c:pt>
                <c:pt idx="38">
                  <c:v>41.629320104250766</c:v>
                </c:pt>
                <c:pt idx="39">
                  <c:v>41.414731405910565</c:v>
                </c:pt>
                <c:pt idx="40">
                  <c:v>41.1121991475152</c:v>
                </c:pt>
                <c:pt idx="41">
                  <c:v>40.71963561886808</c:v>
                </c:pt>
                <c:pt idx="42">
                  <c:v>40.23436210002789</c:v>
                </c:pt>
                <c:pt idx="43">
                  <c:v>39.65315687033606</c:v>
                </c:pt>
                <c:pt idx="44">
                  <c:v>38.97235397887523</c:v>
                </c:pt>
                <c:pt idx="45">
                  <c:v>38.18800615150875</c:v>
                </c:pt>
                <c:pt idx="46">
                  <c:v>37.29611985103906</c:v>
                </c:pt>
                <c:pt idx="47">
                  <c:v>36.292963195067856</c:v>
                </c:pt>
                <c:pt idx="48">
                  <c:v>35.17543899106566</c:v>
                </c:pt>
                <c:pt idx="49">
                  <c:v>33.94150655994756</c:v>
                </c:pt>
                <c:pt idx="50">
                  <c:v>32.59062832946782</c:v>
                </c:pt>
                <c:pt idx="51">
                  <c:v>31.124211354082735</c:v>
                </c:pt>
                <c:pt idx="52">
                  <c:v>29.546010733693223</c:v>
                </c:pt>
                <c:pt idx="53">
                  <c:v>27.86246184739326</c:v>
                </c:pt>
                <c:pt idx="54">
                  <c:v>26.082911528112707</c:v>
                </c:pt>
                <c:pt idx="55">
                  <c:v>24.219724547949287</c:v>
                </c:pt>
                <c:pt idx="56">
                  <c:v>22.288250483447495</c:v>
                </c:pt>
                <c:pt idx="57">
                  <c:v>20.30664632435611</c:v>
                </c:pt>
                <c:pt idx="58">
                  <c:v>18.295561033698128</c:v>
                </c:pt>
                <c:pt idx="59">
                  <c:v>16.277698552539327</c:v>
                </c:pt>
                <c:pt idx="60">
                  <c:v>14.277284424552288</c:v>
                </c:pt>
                <c:pt idx="61">
                  <c:v>12.319467432023131</c:v>
                </c:pt>
                <c:pt idx="62">
                  <c:v>10.429690807006741</c:v>
                </c:pt>
                <c:pt idx="63">
                  <c:v>8.633067476198065</c:v>
                </c:pt>
                <c:pt idx="64">
                  <c:v>6.953790553130675</c:v>
                </c:pt>
                <c:pt idx="65">
                  <c:v>5.414604393562844</c:v>
                </c:pt>
                <c:pt idx="66">
                  <c:v>4.0363537543034465</c:v>
                </c:pt>
                <c:pt idx="67">
                  <c:v>2.8376199096130224</c:v>
                </c:pt>
                <c:pt idx="68">
                  <c:v>1.8344440247662046</c:v>
                </c:pt>
                <c:pt idx="69">
                  <c:v>1.0401306545453306</c:v>
                </c:pt>
                <c:pt idx="70">
                  <c:v>0.4651187471529923</c:v>
                </c:pt>
                <c:pt idx="71">
                  <c:v>0.11690454672888687</c:v>
                </c:pt>
                <c:pt idx="72">
                  <c:v>5.255011629538136E-07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invoergegevens!$E$9</c:f>
              <c:strCache>
                <c:ptCount val="1"/>
                <c:pt idx="0">
                  <c:v>standaard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invoergegevens!$B$9:$B$82</c:f>
              <c:strCache>
                <c:ptCount val="73"/>
                <c:pt idx="0">
                  <c:v>krukhoek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320</c:v>
                </c:pt>
                <c:pt idx="66">
                  <c:v>325</c:v>
                </c:pt>
                <c:pt idx="67">
                  <c:v>330</c:v>
                </c:pt>
                <c:pt idx="68">
                  <c:v>335</c:v>
                </c:pt>
                <c:pt idx="69">
                  <c:v>340</c:v>
                </c:pt>
                <c:pt idx="70">
                  <c:v>345</c:v>
                </c:pt>
                <c:pt idx="71">
                  <c:v>350</c:v>
                </c:pt>
                <c:pt idx="72">
                  <c:v>355</c:v>
                </c:pt>
              </c:strCache>
            </c:strRef>
          </c:cat>
          <c:val>
            <c:numRef>
              <c:f>invoergegevens!$E$10:$E$82</c:f>
              <c:numCache>
                <c:ptCount val="73"/>
                <c:pt idx="0">
                  <c:v>0</c:v>
                </c:pt>
                <c:pt idx="1">
                  <c:v>2.2383379268281844</c:v>
                </c:pt>
                <c:pt idx="2">
                  <c:v>4.450637647552569</c:v>
                </c:pt>
                <c:pt idx="3">
                  <c:v>6.611277500674041</c:v>
                </c:pt>
                <c:pt idx="4">
                  <c:v>8.695465763712706</c:v>
                </c:pt>
                <c:pt idx="5">
                  <c:v>10.679646967963956</c:v>
                </c:pt>
                <c:pt idx="6">
                  <c:v>12.541895772712564</c:v>
                </c:pt>
                <c:pt idx="7">
                  <c:v>14.262291192425975</c:v>
                </c:pt>
                <c:pt idx="8">
                  <c:v>15.823262028791838</c:v>
                </c:pt>
                <c:pt idx="9">
                  <c:v>17.209892678807105</c:v>
                </c:pt>
                <c:pt idx="10">
                  <c:v>18.41017741972926</c:v>
                </c:pt>
                <c:pt idx="11">
                  <c:v>19.415211106530652</c:v>
                </c:pt>
                <c:pt idx="12">
                  <c:v>20.219305157698614</c:v>
                </c:pt>
                <c:pt idx="13">
                  <c:v>20.82001982660953</c:v>
                </c:pt>
                <c:pt idx="14">
                  <c:v>21.218106994977667</c:v>
                </c:pt>
                <c:pt idx="15">
                  <c:v>21.41736188154424</c:v>
                </c:pt>
                <c:pt idx="16">
                  <c:v>21.42438681407983</c:v>
                </c:pt>
                <c:pt idx="17">
                  <c:v>21.248275161218736</c:v>
                </c:pt>
                <c:pt idx="18">
                  <c:v>20.900228216213836</c:v>
                </c:pt>
                <c:pt idx="19">
                  <c:v>20.393121828698906</c:v>
                </c:pt>
                <c:pt idx="20">
                  <c:v>19.741042511202814</c:v>
                </c:pt>
                <c:pt idx="21">
                  <c:v>18.9588143227749</c:v>
                </c:pt>
                <c:pt idx="22">
                  <c:v>18.06153790299353</c:v>
                </c:pt>
                <c:pt idx="23">
                  <c:v>17.06416159522672</c:v>
                </c:pt>
                <c:pt idx="24">
                  <c:v>15.981101806738726</c:v>
                </c:pt>
                <c:pt idx="25">
                  <c:v>14.825925885614499</c:v>
                </c:pt>
                <c:pt idx="26">
                  <c:v>13.611106231160557</c:v>
                </c:pt>
                <c:pt idx="27">
                  <c:v>12.34784953309155</c:v>
                </c:pt>
                <c:pt idx="28">
                  <c:v>11.046000400895121</c:v>
                </c:pt>
                <c:pt idx="29">
                  <c:v>9.714014602130327</c:v>
                </c:pt>
                <c:pt idx="30">
                  <c:v>8.358993995444969</c:v>
                </c:pt>
                <c:pt idx="31">
                  <c:v>6.986773220609876</c:v>
                </c:pt>
                <c:pt idx="32">
                  <c:v>5.602047356555721</c:v>
                </c:pt>
                <c:pt idx="33">
                  <c:v>4.2085300029045385</c:v>
                </c:pt>
                <c:pt idx="34">
                  <c:v>2.8091323801765324</c:v>
                </c:pt>
                <c:pt idx="35">
                  <c:v>1.4061557833034466</c:v>
                </c:pt>
                <c:pt idx="36">
                  <c:v>0.0014917126136290558</c:v>
                </c:pt>
                <c:pt idx="37">
                  <c:v>-1.4031741113713834</c:v>
                </c:pt>
                <c:pt idx="38">
                  <c:v>-2.8061561866326095</c:v>
                </c:pt>
                <c:pt idx="39">
                  <c:v>-4.205563666854091</c:v>
                </c:pt>
                <c:pt idx="40">
                  <c:v>-5.599096341276924</c:v>
                </c:pt>
                <c:pt idx="41">
                  <c:v>-6.983844492058449</c:v>
                </c:pt>
                <c:pt idx="42">
                  <c:v>-8.356096419151612</c:v>
                </c:pt>
                <c:pt idx="43">
                  <c:v>-9.711159304306259</c:v>
                </c:pt>
                <c:pt idx="44">
                  <c:v>-11.04320107547251</c:v>
                </c:pt>
                <c:pt idx="45">
                  <c:v>-12.345122673250104</c:v>
                </c:pt>
                <c:pt idx="46">
                  <c:v>-13.60847126232936</c:v>
                </c:pt>
                <c:pt idx="47">
                  <c:v>-14.82340517752946</c:v>
                </c:pt>
                <c:pt idx="48">
                  <c:v>-15.978720545182798</c:v>
                </c:pt>
                <c:pt idx="49">
                  <c:v>-17.061947499599526</c:v>
                </c:pt>
                <c:pt idx="50">
                  <c:v>-18.05952078356749</c:v>
                </c:pt>
                <c:pt idx="51">
                  <c:v>-18.957025480836553</c:v>
                </c:pt>
                <c:pt idx="52">
                  <c:v>-19.739513995470556</c:v>
                </c:pt>
                <c:pt idx="53">
                  <c:v>-20.3918855715331</c:v>
                </c:pt>
                <c:pt idx="54">
                  <c:v>-20.89931508223666</c:v>
                </c:pt>
                <c:pt idx="55">
                  <c:v>-21.247713948153454</c:v>
                </c:pt>
                <c:pt idx="56">
                  <c:v>-21.424203250186636</c:v>
                </c:pt>
                <c:pt idx="57">
                  <c:v>-21.417577665507718</c:v>
                </c:pt>
                <c:pt idx="58">
                  <c:v>-21.21873892232889</c:v>
                </c:pt>
                <c:pt idx="59">
                  <c:v>-20.821079041906227</c:v>
                </c:pt>
                <c:pt idx="60">
                  <c:v>-20.22079656420611</c:v>
                </c:pt>
                <c:pt idx="61">
                  <c:v>-19.417132955762558</c:v>
                </c:pt>
                <c:pt idx="62">
                  <c:v>-18.412521092807342</c:v>
                </c:pt>
                <c:pt idx="63">
                  <c:v>-17.212642661143025</c:v>
                </c:pt>
                <c:pt idx="64">
                  <c:v>-15.826396069998868</c:v>
                </c:pt>
                <c:pt idx="65">
                  <c:v>-14.265780635420311</c:v>
                </c:pt>
                <c:pt idx="66">
                  <c:v>-12.545706030222158</c:v>
                </c:pt>
                <c:pt idx="67">
                  <c:v>-10.683738121412084</c:v>
                </c:pt>
                <c:pt idx="68">
                  <c:v>-8.69979325866834</c:v>
                </c:pt>
                <c:pt idx="69">
                  <c:v>-6.615792914461428</c:v>
                </c:pt>
                <c:pt idx="70">
                  <c:v>-4.455289507648847</c:v>
                </c:pt>
                <c:pt idx="71">
                  <c:v>-2.243072562651845</c:v>
                </c:pt>
                <c:pt idx="72">
                  <c:v>-0.004762414837067085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invoergegevens!$F$9</c:f>
              <c:strCache>
                <c:ptCount val="1"/>
                <c:pt idx="0">
                  <c:v>nieuw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invoergegevens!$B$9:$B$82</c:f>
              <c:strCache>
                <c:ptCount val="73"/>
                <c:pt idx="0">
                  <c:v>krukhoek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320</c:v>
                </c:pt>
                <c:pt idx="66">
                  <c:v>325</c:v>
                </c:pt>
                <c:pt idx="67">
                  <c:v>330</c:v>
                </c:pt>
                <c:pt idx="68">
                  <c:v>335</c:v>
                </c:pt>
                <c:pt idx="69">
                  <c:v>340</c:v>
                </c:pt>
                <c:pt idx="70">
                  <c:v>345</c:v>
                </c:pt>
                <c:pt idx="71">
                  <c:v>350</c:v>
                </c:pt>
                <c:pt idx="72">
                  <c:v>355</c:v>
                </c:pt>
              </c:strCache>
            </c:strRef>
          </c:cat>
          <c:val>
            <c:numRef>
              <c:f>invoergegevens!$F$10:$F$82</c:f>
              <c:numCache>
                <c:ptCount val="73"/>
                <c:pt idx="0">
                  <c:v>0</c:v>
                </c:pt>
                <c:pt idx="1">
                  <c:v>2.6649590347869188</c:v>
                </c:pt>
                <c:pt idx="2">
                  <c:v>5.2944678935281635</c:v>
                </c:pt>
                <c:pt idx="3">
                  <c:v>7.853350756481219</c:v>
                </c:pt>
                <c:pt idx="4">
                  <c:v>10.307033324509009</c:v>
                </c:pt>
                <c:pt idx="5">
                  <c:v>12.621966891984808</c:v>
                </c:pt>
                <c:pt idx="6">
                  <c:v>14.766177133270519</c:v>
                </c:pt>
                <c:pt idx="7">
                  <c:v>16.70994362512694</c:v>
                </c:pt>
                <c:pt idx="8">
                  <c:v>18.426591683655282</c:v>
                </c:pt>
                <c:pt idx="9">
                  <c:v>19.89335419306219</c:v>
                </c:pt>
                <c:pt idx="10">
                  <c:v>21.09224093197269</c:v>
                </c:pt>
                <c:pt idx="11">
                  <c:v>22.010839238572704</c:v>
                </c:pt>
                <c:pt idx="12">
                  <c:v>22.642964720674545</c:v>
                </c:pt>
                <c:pt idx="13">
                  <c:v>22.989085122596027</c:v>
                </c:pt>
                <c:pt idx="14">
                  <c:v>23.056454275026205</c:v>
                </c:pt>
                <c:pt idx="15">
                  <c:v>22.85891500407781</c:v>
                </c:pt>
                <c:pt idx="16">
                  <c:v>22.416357690207896</c:v>
                </c:pt>
                <c:pt idx="17">
                  <c:v>21.753851839437473</c:v>
                </c:pt>
                <c:pt idx="18">
                  <c:v>20.900498167529538</c:v>
                </c:pt>
                <c:pt idx="19">
                  <c:v>19.888074927844535</c:v>
                </c:pt>
                <c:pt idx="20">
                  <c:v>18.749571576249778</c:v>
                </c:pt>
                <c:pt idx="21">
                  <c:v>17.517713168766726</c:v>
                </c:pt>
                <c:pt idx="22">
                  <c:v>16.2235789632754</c:v>
                </c:pt>
                <c:pt idx="23">
                  <c:v>14.89540854439425</c:v>
                </c:pt>
                <c:pt idx="24">
                  <c:v>13.557669574687795</c:v>
                </c:pt>
                <c:pt idx="25">
                  <c:v>12.2304351865494</c:v>
                </c:pt>
                <c:pt idx="26">
                  <c:v>10.929089025025547</c:v>
                </c:pt>
                <c:pt idx="27">
                  <c:v>9.664345405901765</c:v>
                </c:pt>
                <c:pt idx="28">
                  <c:v>8.442544355581092</c:v>
                </c:pt>
                <c:pt idx="29">
                  <c:v>7.26615945652095</c:v>
                </c:pt>
                <c:pt idx="30">
                  <c:v>6.134442705611022</c:v>
                </c:pt>
                <c:pt idx="31">
                  <c:v>5.044126275954408</c:v>
                </c:pt>
                <c:pt idx="32">
                  <c:v>3.9901062880402725</c:v>
                </c:pt>
                <c:pt idx="33">
                  <c:v>2.9660474330198574</c:v>
                </c:pt>
                <c:pt idx="34">
                  <c:v>1.964867526933473</c:v>
                </c:pt>
                <c:pt idx="35">
                  <c:v>0.9790850329961023</c:v>
                </c:pt>
                <c:pt idx="36">
                  <c:v>0.0010370819269408733</c:v>
                </c:pt>
                <c:pt idx="37">
                  <c:v>-0.9770026563576854</c:v>
                </c:pt>
                <c:pt idx="38">
                  <c:v>-1.9627605692829875</c:v>
                </c:pt>
                <c:pt idx="39">
                  <c:v>-2.963899757512466</c:v>
                </c:pt>
                <c:pt idx="40">
                  <c:v>-3.9879023318679874</c:v>
                </c:pt>
                <c:pt idx="41">
                  <c:v>-5.041851643697866</c:v>
                </c:pt>
                <c:pt idx="42">
                  <c:v>-6.132085053984951</c:v>
                </c:pt>
                <c:pt idx="43">
                  <c:v>-7.263709660944625</c:v>
                </c:pt>
                <c:pt idx="44">
                  <c:v>-8.439997896400493</c:v>
                </c:pt>
                <c:pt idx="45">
                  <c:v>-9.661703864075339</c:v>
                </c:pt>
                <c:pt idx="46">
                  <c:v>-10.9263615401284</c:v>
                </c:pt>
                <c:pt idx="47">
                  <c:v>-12.227639709257812</c:v>
                </c:pt>
                <c:pt idx="48">
                  <c:v>-13.554833744769947</c:v>
                </c:pt>
                <c:pt idx="49">
                  <c:v>-14.89257004461281</c:v>
                </c:pt>
                <c:pt idx="50">
                  <c:v>-16.22078523798647</c:v>
                </c:pt>
                <c:pt idx="51">
                  <c:v>-17.515020449543012</c:v>
                </c:pt>
                <c:pt idx="52">
                  <c:v>-18.747043219849754</c:v>
                </c:pt>
                <c:pt idx="53">
                  <c:v>-19.885779137366143</c:v>
                </c:pt>
                <c:pt idx="54">
                  <c:v>-20.89850522830103</c:v>
                </c:pt>
                <c:pt idx="55">
                  <c:v>-21.75223105024963</c:v>
                </c:pt>
                <c:pt idx="56">
                  <c:v>-22.41517420230287</c:v>
                </c:pt>
                <c:pt idx="57">
                  <c:v>-22.858226791242785</c:v>
                </c:pt>
                <c:pt idx="58">
                  <c:v>-23.056309446932772</c:v>
                </c:pt>
                <c:pt idx="59">
                  <c:v>-22.989519761440835</c:v>
                </c:pt>
                <c:pt idx="60">
                  <c:v>-22.644001371849562</c:v>
                </c:pt>
                <c:pt idx="61">
                  <c:v>-22.012486125104697</c:v>
                </c:pt>
                <c:pt idx="62">
                  <c:v>-21.094491896680506</c:v>
                </c:pt>
                <c:pt idx="63">
                  <c:v>-19.89618930911604</c:v>
                </c:pt>
                <c:pt idx="64">
                  <c:v>-18.429978420414166</c:v>
                </c:pt>
                <c:pt idx="65">
                  <c:v>-16.71383841749686</c:v>
                </c:pt>
                <c:pt idx="66">
                  <c:v>-14.77052718320533</c:v>
                </c:pt>
                <c:pt idx="67">
                  <c:v>-12.626712031664525</c:v>
                </c:pt>
                <c:pt idx="68">
                  <c:v>-10.312107791222651</c:v>
                </c:pt>
                <c:pt idx="69">
                  <c:v>-7.858684766023705</c:v>
                </c:pt>
                <c:pt idx="70">
                  <c:v>-5.299988946789307</c:v>
                </c:pt>
                <c:pt idx="71">
                  <c:v>-2.6705929447000596</c:v>
                </c:pt>
                <c:pt idx="72">
                  <c:v>-0.005671676199224199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invoergegevens!$G$9</c:f>
              <c:strCache>
                <c:ptCount val="1"/>
                <c:pt idx="0">
                  <c:v>standaard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invoergegevens!$B$9:$B$82</c:f>
              <c:strCache>
                <c:ptCount val="73"/>
                <c:pt idx="0">
                  <c:v>krukhoek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320</c:v>
                </c:pt>
                <c:pt idx="66">
                  <c:v>325</c:v>
                </c:pt>
                <c:pt idx="67">
                  <c:v>330</c:v>
                </c:pt>
                <c:pt idx="68">
                  <c:v>335</c:v>
                </c:pt>
                <c:pt idx="69">
                  <c:v>340</c:v>
                </c:pt>
                <c:pt idx="70">
                  <c:v>345</c:v>
                </c:pt>
                <c:pt idx="71">
                  <c:v>350</c:v>
                </c:pt>
                <c:pt idx="72">
                  <c:v>355</c:v>
                </c:pt>
              </c:strCache>
            </c:strRef>
          </c:cat>
          <c:val>
            <c:numRef>
              <c:f>invoergegevens!$G$10:$G$82</c:f>
              <c:numCache>
                <c:ptCount val="73"/>
                <c:pt idx="0">
                  <c:v>25.70010989010989</c:v>
                </c:pt>
                <c:pt idx="1">
                  <c:v>25.550519207359002</c:v>
                </c:pt>
                <c:pt idx="2">
                  <c:v>25.104136708385756</c:v>
                </c:pt>
                <c:pt idx="3">
                  <c:v>24.368113760383654</c:v>
                </c:pt>
                <c:pt idx="4">
                  <c:v>23.354307116842467</c:v>
                </c:pt>
                <c:pt idx="5">
                  <c:v>22.079170310376348</c:v>
                </c:pt>
                <c:pt idx="6">
                  <c:v>20.563573548429183</c:v>
                </c:pt>
                <c:pt idx="7">
                  <c:v>18.832529749843534</c:v>
                </c:pt>
                <c:pt idx="8">
                  <c:v>16.91480527455365</c:v>
                </c:pt>
                <c:pt idx="9">
                  <c:v>14.842398951271058</c:v>
                </c:pt>
                <c:pt idx="10">
                  <c:v>12.649881837125681</c:v>
                </c:pt>
                <c:pt idx="11">
                  <c:v>10.373601877776231</c:v>
                </c:pt>
                <c:pt idx="12">
                  <c:v>8.050770995621603</c:v>
                </c:pt>
                <c:pt idx="13">
                  <c:v>5.7184655772312345</c:v>
                </c:pt>
                <c:pt idx="14">
                  <c:v>3.4125832431958365</c:v>
                </c:pt>
                <c:pt idx="15">
                  <c:v>1.1668076677739698</c:v>
                </c:pt>
                <c:pt idx="16">
                  <c:v>-0.9883621228498933</c:v>
                </c:pt>
                <c:pt idx="17">
                  <c:v>-3.0264618513556933</c:v>
                </c:pt>
                <c:pt idx="18">
                  <c:v>-4.9257408411958155</c:v>
                </c:pt>
                <c:pt idx="19">
                  <c:v>-6.66962923748698</c:v>
                </c:pt>
                <c:pt idx="20">
                  <c:v>-8.246967355556865</c:v>
                </c:pt>
                <c:pt idx="21">
                  <c:v>-9.651987576119105</c:v>
                </c:pt>
                <c:pt idx="22">
                  <c:v>-10.884056744027813</c:v>
                </c:pt>
                <c:pt idx="23">
                  <c:v>-11.947203701915306</c:v>
                </c:pt>
                <c:pt idx="24">
                  <c:v>-12.849470758619894</c:v>
                </c:pt>
                <c:pt idx="25">
                  <c:v>-13.602138199075723</c:v>
                </c:pt>
                <c:pt idx="26">
                  <c:v>-14.21887647007808</c:v>
                </c:pt>
                <c:pt idx="27">
                  <c:v>-14.714881047540098</c:v>
                </c:pt>
                <c:pt idx="28">
                  <c:v>-15.10604040447867</c:v>
                </c:pt>
                <c:pt idx="29">
                  <c:v>-15.408178699120334</c:v>
                </c:pt>
                <c:pt idx="30">
                  <c:v>-15.636402983005404</c:v>
                </c:pt>
                <c:pt idx="31">
                  <c:v>-15.804571385385833</c:v>
                </c:pt>
                <c:pt idx="32">
                  <c:v>-15.924885477550841</c:v>
                </c:pt>
                <c:pt idx="33">
                  <c:v>-16.007598398538267</c:v>
                </c:pt>
                <c:pt idx="34">
                  <c:v>-16.060821612377236</c:v>
                </c:pt>
                <c:pt idx="35">
                  <c:v>-16.090408237162322</c:v>
                </c:pt>
                <c:pt idx="36">
                  <c:v>-16.099890099334566</c:v>
                </c:pt>
                <c:pt idx="37">
                  <c:v>-16.09044883849624</c:v>
                </c:pt>
                <c:pt idx="38">
                  <c:v>-16.060907820215363</c:v>
                </c:pt>
                <c:pt idx="39">
                  <c:v>-16.00774018727473</c:v>
                </c:pt>
                <c:pt idx="40">
                  <c:v>-15.925097699387436</c:v>
                </c:pt>
                <c:pt idx="41">
                  <c:v>-15.804873587529531</c:v>
                </c:pt>
                <c:pt idx="42">
                  <c:v>-15.636819087027813</c:v>
                </c:pt>
                <c:pt idx="43">
                  <c:v>-15.408736493325216</c:v>
                </c:pt>
                <c:pt idx="44">
                  <c:v>-15.106770806215696</c:v>
                </c:pt>
                <c:pt idx="45">
                  <c:v>-14.715817107100994</c:v>
                </c:pt>
                <c:pt idx="46">
                  <c:v>-14.22005210978374</c:v>
                </c:pt>
                <c:pt idx="47">
                  <c:v>-13.603586708081497</c:v>
                </c:pt>
                <c:pt idx="48">
                  <c:v>-12.851223092776968</c:v>
                </c:pt>
                <c:pt idx="49">
                  <c:v>-11.949286665310861</c:v>
                </c:pt>
                <c:pt idx="50">
                  <c:v>-10.886491151214454</c:v>
                </c:pt>
                <c:pt idx="51">
                  <c:v>-9.654786508618251</c:v>
                </c:pt>
                <c:pt idx="52">
                  <c:v>-8.250134630879263</c:v>
                </c:pt>
                <c:pt idx="53">
                  <c:v>-6.673158202629997</c:v>
                </c:pt>
                <c:pt idx="54">
                  <c:v>-4.929613585541551</c:v>
                </c:pt>
                <c:pt idx="55">
                  <c:v>-3.0306489075041947</c:v>
                </c:pt>
                <c:pt idx="56">
                  <c:v>-0.9928226906366073</c:v>
                </c:pt>
                <c:pt idx="57">
                  <c:v>1.1621249757635592</c:v>
                </c:pt>
                <c:pt idx="58">
                  <c:v>3.4077391732263598</c:v>
                </c:pt>
                <c:pt idx="59">
                  <c:v>5.7135285949968075</c:v>
                </c:pt>
                <c:pt idx="60">
                  <c:v>8.045815334002324</c:v>
                </c:pt>
                <c:pt idx="61">
                  <c:v>10.368705386927246</c:v>
                </c:pt>
                <c:pt idx="62">
                  <c:v>12.645123758235183</c:v>
                </c:pt>
                <c:pt idx="63">
                  <c:v>14.837857730539056</c:v>
                </c:pt>
                <c:pt idx="64">
                  <c:v>16.91055651921869</c:v>
                </c:pt>
                <c:pt idx="65">
                  <c:v>18.828644405522308</c:v>
                </c:pt>
                <c:pt idx="66">
                  <c:v>20.56011634955154</c:v>
                </c:pt>
                <c:pt idx="67">
                  <c:v>22.076198526467586</c:v>
                </c:pt>
                <c:pt idx="68">
                  <c:v>23.351869590246384</c:v>
                </c:pt>
                <c:pt idx="69">
                  <c:v>24.36625020878943</c:v>
                </c:pt>
                <c:pt idx="70">
                  <c:v>25.102877250550986</c:v>
                </c:pt>
                <c:pt idx="71">
                  <c:v>25.54988406404468</c:v>
                </c:pt>
                <c:pt idx="72">
                  <c:v>25.70010921465217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invoergegevens!$H$9</c:f>
              <c:strCache>
                <c:ptCount val="1"/>
                <c:pt idx="0">
                  <c:v>nieuw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invoergegevens!$B$9:$B$82</c:f>
              <c:strCache>
                <c:ptCount val="73"/>
                <c:pt idx="0">
                  <c:v>krukhoek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320</c:v>
                </c:pt>
                <c:pt idx="66">
                  <c:v>325</c:v>
                </c:pt>
                <c:pt idx="67">
                  <c:v>330</c:v>
                </c:pt>
                <c:pt idx="68">
                  <c:v>335</c:v>
                </c:pt>
                <c:pt idx="69">
                  <c:v>340</c:v>
                </c:pt>
                <c:pt idx="70">
                  <c:v>345</c:v>
                </c:pt>
                <c:pt idx="71">
                  <c:v>350</c:v>
                </c:pt>
                <c:pt idx="72">
                  <c:v>355</c:v>
                </c:pt>
              </c:strCache>
            </c:strRef>
          </c:cat>
          <c:val>
            <c:numRef>
              <c:f>invoergegevens!$H$10:$H$82</c:f>
              <c:numCache>
                <c:ptCount val="73"/>
                <c:pt idx="0">
                  <c:v>30.60688888888889</c:v>
                </c:pt>
                <c:pt idx="1">
                  <c:v>30.40351680532425</c:v>
                </c:pt>
                <c:pt idx="2">
                  <c:v>29.794920407281463</c:v>
                </c:pt>
                <c:pt idx="3">
                  <c:v>28.785970363895</c:v>
                </c:pt>
                <c:pt idx="4">
                  <c:v>27.385770507528676</c:v>
                </c:pt>
                <c:pt idx="5">
                  <c:v>25.608965002327658</c:v>
                </c:pt>
                <c:pt idx="6">
                  <c:v>23.477247332206485</c:v>
                </c:pt>
                <c:pt idx="7">
                  <c:v>21.02080033973097</c:v>
                </c:pt>
                <c:pt idx="8">
                  <c:v>18.279384053415555</c:v>
                </c:pt>
                <c:pt idx="9">
                  <c:v>15.302812936102288</c:v>
                </c:pt>
                <c:pt idx="10">
                  <c:v>12.150623981543331</c:v>
                </c:pt>
                <c:pt idx="11">
                  <c:v>8.89082496855666</c:v>
                </c:pt>
                <c:pt idx="12">
                  <c:v>5.597717828415333</c:v>
                </c:pt>
                <c:pt idx="13">
                  <c:v>2.348902892390667</c:v>
                </c:pt>
                <c:pt idx="14">
                  <c:v>-0.7783275964590946</c:v>
                </c:pt>
                <c:pt idx="15">
                  <c:v>-3.710916407950844</c:v>
                </c:pt>
                <c:pt idx="16">
                  <c:v>-6.383947317370264</c:v>
                </c:pt>
                <c:pt idx="17">
                  <c:v>-8.74417512286884</c:v>
                </c:pt>
                <c:pt idx="18">
                  <c:v>-10.752850515989854</c:v>
                </c:pt>
                <c:pt idx="19">
                  <c:v>-12.387573530651876</c:v>
                </c:pt>
                <c:pt idx="20">
                  <c:v>-13.643002311691866</c:v>
                </c:pt>
                <c:pt idx="21">
                  <c:v>-14.530356597907934</c:v>
                </c:pt>
                <c:pt idx="22">
                  <c:v>-15.07577479341352</c:v>
                </c:pt>
                <c:pt idx="23">
                  <c:v>-15.317696181491389</c:v>
                </c:pt>
                <c:pt idx="24">
                  <c:v>-15.303532902192647</c:v>
                </c:pt>
                <c:pt idx="25">
                  <c:v>-15.085959284571526</c:v>
                </c:pt>
                <c:pt idx="26">
                  <c:v>-14.719172085314693</c:v>
                </c:pt>
                <c:pt idx="27">
                  <c:v>-14.255461611828792</c:v>
                </c:pt>
                <c:pt idx="28">
                  <c:v>-13.742382745682828</c:v>
                </c:pt>
                <c:pt idx="29">
                  <c:v>-13.220733075410777</c:v>
                </c:pt>
                <c:pt idx="30">
                  <c:v>-12.72344283625893</c:v>
                </c:pt>
                <c:pt idx="31">
                  <c:v>-12.275370643956808</c:v>
                </c:pt>
                <c:pt idx="32">
                  <c:v>-11.893893458252217</c:v>
                </c:pt>
                <c:pt idx="33">
                  <c:v>-11.590091419682178</c:v>
                </c:pt>
                <c:pt idx="34">
                  <c:v>-11.370268495862561</c:v>
                </c:pt>
                <c:pt idx="35">
                  <c:v>-11.237525066309699</c:v>
                </c:pt>
                <c:pt idx="36">
                  <c:v>-11.193111161099646</c:v>
                </c:pt>
                <c:pt idx="37">
                  <c:v>-11.237336935518403</c:v>
                </c:pt>
                <c:pt idx="38">
                  <c:v>-11.369893663699695</c:v>
                </c:pt>
                <c:pt idx="39">
                  <c:v>-11.589534087108273</c:v>
                </c:pt>
                <c:pt idx="40">
                  <c:v>-11.893163067515436</c:v>
                </c:pt>
                <c:pt idx="41">
                  <c:v>-12.274485074493986</c:v>
                </c:pt>
                <c:pt idx="42">
                  <c:v>-12.722431789971314</c:v>
                </c:pt>
                <c:pt idx="43">
                  <c:v>-13.219641048714143</c:v>
                </c:pt>
                <c:pt idx="44">
                  <c:v>-13.741270998689984</c:v>
                </c:pt>
                <c:pt idx="45">
                  <c:v>-14.254408636364392</c:v>
                </c:pt>
                <c:pt idx="46">
                  <c:v>-14.718272233115279</c:v>
                </c:pt>
                <c:pt idx="47">
                  <c:v>-15.085319426425551</c:v>
                </c:pt>
                <c:pt idx="48">
                  <c:v>-15.3032672230893</c:v>
                </c:pt>
                <c:pt idx="49">
                  <c:v>-15.317919447947293</c:v>
                </c:pt>
                <c:pt idx="50">
                  <c:v>-15.076594629002992</c:v>
                </c:pt>
                <c:pt idx="51">
                  <c:v>-14.531865447088181</c:v>
                </c:pt>
                <c:pt idx="52">
                  <c:v>-13.64526984219841</c:v>
                </c:pt>
                <c:pt idx="53">
                  <c:v>-12.390640211609433</c:v>
                </c:pt>
                <c:pt idx="54">
                  <c:v>-10.75672301283541</c:v>
                </c:pt>
                <c:pt idx="55">
                  <c:v>-8.748823981424936</c:v>
                </c:pt>
                <c:pt idx="56">
                  <c:v>-6.389307186772908</c:v>
                </c:pt>
                <c:pt idx="57">
                  <c:v>-3.7168888008610503</c:v>
                </c:pt>
                <c:pt idx="58">
                  <c:v>-0.7847859337094807</c:v>
                </c:pt>
                <c:pt idx="59">
                  <c:v>2.342106428203053</c:v>
                </c:pt>
                <c:pt idx="60">
                  <c:v>5.590744274640401</c:v>
                </c:pt>
                <c:pt idx="61">
                  <c:v>8.88384013980166</c:v>
                </c:pt>
                <c:pt idx="62">
                  <c:v>12.14379035598251</c:v>
                </c:pt>
                <c:pt idx="63">
                  <c:v>15.296282553950036</c:v>
                </c:pt>
                <c:pt idx="64">
                  <c:v>18.27329296657183</c:v>
                </c:pt>
                <c:pt idx="65">
                  <c:v>21.01526495161677</c:v>
                </c:pt>
                <c:pt idx="66">
                  <c:v>23.47236273552484</c:v>
                </c:pt>
                <c:pt idx="67">
                  <c:v>25.604805187939384</c:v>
                </c:pt>
                <c:pt idx="68">
                  <c:v>27.382390107954528</c:v>
                </c:pt>
                <c:pt idx="69">
                  <c:v>28.783407434986895</c:v>
                </c:pt>
                <c:pt idx="70">
                  <c:v>29.79319965992019</c:v>
                </c:pt>
                <c:pt idx="71">
                  <c:v>30.402652685682554</c:v>
                </c:pt>
                <c:pt idx="72">
                  <c:v>30.606887971254864</c:v>
                </c:pt>
              </c:numCache>
            </c:numRef>
          </c:val>
          <c:smooth val="0"/>
        </c:ser>
        <c:marker val="1"/>
        <c:axId val="39975416"/>
        <c:axId val="58208153"/>
      </c:lineChart>
      <c:catAx>
        <c:axId val="3997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8153"/>
        <c:crosses val="autoZero"/>
        <c:auto val="1"/>
        <c:lblOffset val="100"/>
        <c:tickLblSkip val="3"/>
        <c:noMultiLvlLbl val="0"/>
      </c:catAx>
      <c:valAx>
        <c:axId val="58208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5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39175"/>
          <c:w val="0.096"/>
          <c:h val="0.2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afstand tot deck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85325"/>
          <c:h val="0.83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invoergegevens!$C$9</c:f>
              <c:strCache>
                <c:ptCount val="1"/>
                <c:pt idx="0">
                  <c:v>standaard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invoergegevens!$B$10:$B$82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invoergegevens!$C$10:$C$82</c:f>
              <c:numCache>
                <c:ptCount val="73"/>
                <c:pt idx="0">
                  <c:v>0</c:v>
                </c:pt>
                <c:pt idx="1">
                  <c:v>0.0977750037287235</c:v>
                </c:pt>
                <c:pt idx="2">
                  <c:v>0.39016245826576346</c:v>
                </c:pt>
                <c:pt idx="3">
                  <c:v>0.8743376101227559</c:v>
                </c:pt>
                <c:pt idx="4">
                  <c:v>1.5455559610779348</c:v>
                </c:pt>
                <c:pt idx="5">
                  <c:v>2.3971108611690464</c:v>
                </c:pt>
                <c:pt idx="6">
                  <c:v>3.4202973037679576</c:v>
                </c:pt>
                <c:pt idx="7">
                  <c:v>4.604401229003275</c:v>
                </c:pt>
                <c:pt idx="8">
                  <c:v>5.9367341861796525</c:v>
                </c:pt>
                <c:pt idx="9">
                  <c:v>7.402730896140897</c:v>
                </c:pt>
                <c:pt idx="10">
                  <c:v>8.98612229475063</c:v>
                </c:pt>
                <c:pt idx="11">
                  <c:v>10.669189567735089</c:v>
                </c:pt>
                <c:pt idx="12">
                  <c:v>12.433096315515447</c:v>
                </c:pt>
                <c:pt idx="13">
                  <c:v>14.25828729975936</c:v>
                </c:pt>
                <c:pt idx="14">
                  <c:v>16.124934263304674</c:v>
                </c:pt>
                <c:pt idx="15">
                  <c:v>18.013403055002627</c:v>
                </c:pt>
                <c:pt idx="16">
                  <c:v>19.904712517210594</c:v>
                </c:pt>
                <c:pt idx="17">
                  <c:v>21.78095480972866</c:v>
                </c:pt>
                <c:pt idx="18">
                  <c:v>23.625649208489303</c:v>
                </c:pt>
                <c:pt idx="19">
                  <c:v>25.424006722676662</c:v>
                </c:pt>
                <c:pt idx="20">
                  <c:v>27.163090569020515</c:v>
                </c:pt>
                <c:pt idx="21">
                  <c:v>28.831866795812697</c:v>
                </c:pt>
                <c:pt idx="22">
                  <c:v>30.421149148180692</c:v>
                </c:pt>
                <c:pt idx="23">
                  <c:v>31.92345153330622</c:v>
                </c:pt>
                <c:pt idx="24">
                  <c:v>33.33276916582224</c:v>
                </c:pt>
                <c:pt idx="25">
                  <c:v>34.6443148181538</c:v>
                </c:pt>
                <c:pt idx="26">
                  <c:v>35.85423901632427</c:v>
                </c:pt>
                <c:pt idx="27">
                  <c:v>36.95936230037997</c:v>
                </c:pt>
                <c:pt idx="28">
                  <c:v>37.956943967825985</c:v>
                </c:pt>
                <c:pt idx="29">
                  <c:v>38.844505541034536</c:v>
                </c:pt>
                <c:pt idx="30">
                  <c:v>39.61971933093431</c:v>
                </c:pt>
                <c:pt idx="31">
                  <c:v>40.28036388174205</c:v>
                </c:pt>
                <c:pt idx="32">
                  <c:v>40.82433981639517</c:v>
                </c:pt>
                <c:pt idx="33">
                  <c:v>41.24973264440405</c:v>
                </c:pt>
                <c:pt idx="34">
                  <c:v>41.554904252898254</c:v>
                </c:pt>
                <c:pt idx="35">
                  <c:v>41.73859261601546</c:v>
                </c:pt>
                <c:pt idx="36">
                  <c:v>41.79999993089373</c:v>
                </c:pt>
                <c:pt idx="37">
                  <c:v>41.73885276635674</c:v>
                </c:pt>
                <c:pt idx="38">
                  <c:v>41.55542340242148</c:v>
                </c:pt>
                <c:pt idx="39">
                  <c:v>41.250508579877945</c:v>
                </c:pt>
                <c:pt idx="40">
                  <c:v>40.825369424848425</c:v>
                </c:pt>
                <c:pt idx="41">
                  <c:v>40.28164335646968</c:v>
                </c:pt>
                <c:pt idx="42">
                  <c:v>39.62124438185177</c:v>
                </c:pt>
                <c:pt idx="43">
                  <c:v>38.84627156562835</c:v>
                </c:pt>
                <c:pt idx="44">
                  <c:v>37.95894614055815</c:v>
                </c:pt>
                <c:pt idx="45">
                  <c:v>36.96159554599181</c:v>
                </c:pt>
                <c:pt idx="46">
                  <c:v>35.85669784525315</c:v>
                </c:pt>
                <c:pt idx="47">
                  <c:v>34.64699301876126</c:v>
                </c:pt>
                <c:pt idx="48">
                  <c:v>33.3356593663927</c:v>
                </c:pt>
                <c:pt idx="49">
                  <c:v>31.926544664614465</c:v>
                </c:pt>
                <c:pt idx="50">
                  <c:v>30.424433852662933</c:v>
                </c:pt>
                <c:pt idx="51">
                  <c:v>28.83532884010342</c:v>
                </c:pt>
                <c:pt idx="52">
                  <c:v>27.166712321439373</c:v>
                </c:pt>
                <c:pt idx="53">
                  <c:v>25.427766755448808</c:v>
                </c:pt>
                <c:pt idx="54">
                  <c:v>23.62952207611177</c:v>
                </c:pt>
                <c:pt idx="55">
                  <c:v>21.784911040777427</c:v>
                </c:pt>
                <c:pt idx="56">
                  <c:v>19.90871883851391</c:v>
                </c:pt>
                <c:pt idx="57">
                  <c:v>18.017422846484738</c:v>
                </c:pt>
                <c:pt idx="58">
                  <c:v>16.128928221194673</c:v>
                </c:pt>
                <c:pt idx="59">
                  <c:v>14.262214267525938</c:v>
                </c:pt>
                <c:pt idx="60">
                  <c:v>12.43691422782955</c:v>
                </c:pt>
                <c:pt idx="61">
                  <c:v>10.672856444474442</c:v>
                </c:pt>
                <c:pt idx="62">
                  <c:v>8.989597220366191</c:v>
                </c:pt>
                <c:pt idx="63">
                  <c:v>7.405974924657798</c:v>
                </c:pt>
                <c:pt idx="64">
                  <c:v>5.93971112298734</c:v>
                </c:pt>
                <c:pt idx="65">
                  <c:v>4.607078256003184</c:v>
                </c:pt>
                <c:pt idx="66">
                  <c:v>3.422645432486027</c:v>
                </c:pt>
                <c:pt idx="67">
                  <c:v>2.3991052169209484</c:v>
                </c:pt>
                <c:pt idx="68">
                  <c:v>1.5471759179995752</c:v>
                </c:pt>
                <c:pt idx="69">
                  <c:v>0.8755668099020347</c:v>
                </c:pt>
                <c:pt idx="70">
                  <c:v>0.3909887532705031</c:v>
                </c:pt>
                <c:pt idx="71">
                  <c:v>0.098190367115544</c:v>
                </c:pt>
                <c:pt idx="72">
                  <c:v>4.4125483326813116E-07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invoergegevens!$D$9</c:f>
              <c:strCache>
                <c:ptCount val="1"/>
                <c:pt idx="0">
                  <c:v>nieuw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invoergegevens!$B$10:$B$82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invoergegevens!$D$10:$D$82</c:f>
              <c:numCache>
                <c:ptCount val="73"/>
                <c:pt idx="0">
                  <c:v>0</c:v>
                </c:pt>
                <c:pt idx="1">
                  <c:v>0.11641015689140449</c:v>
                </c:pt>
                <c:pt idx="2">
                  <c:v>0.4641368845307007</c:v>
                </c:pt>
                <c:pt idx="3">
                  <c:v>1.038674072546847</c:v>
                </c:pt>
                <c:pt idx="4">
                  <c:v>1.8325317795108953</c:v>
                </c:pt>
                <c:pt idx="5">
                  <c:v>2.835277239923591</c:v>
                </c:pt>
                <c:pt idx="6">
                  <c:v>4.033611868764057</c:v>
                </c:pt>
                <c:pt idx="7">
                  <c:v>5.411500130255687</c:v>
                </c:pt>
                <c:pt idx="8">
                  <c:v>6.950365881125067</c:v>
                </c:pt>
                <c:pt idx="9">
                  <c:v>8.629368816999596</c:v>
                </c:pt>
                <c:pt idx="10">
                  <c:v>10.425768168136452</c:v>
                </c:pt>
                <c:pt idx="11">
                  <c:v>12.31537336219622</c:v>
                </c:pt>
                <c:pt idx="12">
                  <c:v>14.273072818599921</c:v>
                </c:pt>
                <c:pt idx="13">
                  <c:v>16.273423352061968</c:v>
                </c:pt>
                <c:pt idx="14">
                  <c:v>18.29127488427702</c:v>
                </c:pt>
                <c:pt idx="15">
                  <c:v>20.302399260092034</c:v>
                </c:pt>
                <c:pt idx="16">
                  <c:v>22.28408871327355</c:v>
                </c:pt>
                <c:pt idx="17">
                  <c:v>24.21568941489861</c:v>
                </c:pt>
                <c:pt idx="18">
                  <c:v>26.07903870261341</c:v>
                </c:pt>
                <c:pt idx="19">
                  <c:v>27.858780799589535</c:v>
                </c:pt>
                <c:pt idx="20">
                  <c:v>29.54254450931094</c:v>
                </c:pt>
                <c:pt idx="21">
                  <c:v>31.120976655534093</c:v>
                </c:pt>
                <c:pt idx="22">
                  <c:v>32.58763588105423</c:v>
                </c:pt>
                <c:pt idx="23">
                  <c:v>33.93876171550425</c:v>
                </c:pt>
                <c:pt idx="24">
                  <c:v>35.172942526258886</c:v>
                </c:pt>
                <c:pt idx="25">
                  <c:v>36.290712216364746</c:v>
                </c:pt>
                <c:pt idx="26">
                  <c:v>37.29410874999754</c:v>
                </c:pt>
                <c:pt idx="27">
                  <c:v>38.186227536582386</c:v>
                </c:pt>
                <c:pt idx="28">
                  <c:v>38.97079952671604</c:v>
                </c:pt>
                <c:pt idx="29">
                  <c:v>39.65181805324004</c:v>
                </c:pt>
                <c:pt idx="30">
                  <c:v>40.23323076381309</c:v>
                </c:pt>
                <c:pt idx="31">
                  <c:v>40.718704403929806</c:v>
                </c:pt>
                <c:pt idx="32">
                  <c:v>41.11146176286308</c:v>
                </c:pt>
                <c:pt idx="33">
                  <c:v>41.414182779699665</c:v>
                </c:pt>
                <c:pt idx="34">
                  <c:v>41.62895644318182</c:v>
                </c:pt>
                <c:pt idx="35">
                  <c:v>41.75726726166252</c:v>
                </c:pt>
                <c:pt idx="36">
                  <c:v>41.799999951955314</c:v>
                </c:pt>
                <c:pt idx="37">
                  <c:v>41.757448468518305</c:v>
                </c:pt>
                <c:pt idx="38">
                  <c:v>41.629320104250766</c:v>
                </c:pt>
                <c:pt idx="39">
                  <c:v>41.414731405910565</c:v>
                </c:pt>
                <c:pt idx="40">
                  <c:v>41.1121991475152</c:v>
                </c:pt>
                <c:pt idx="41">
                  <c:v>40.71963561886808</c:v>
                </c:pt>
                <c:pt idx="42">
                  <c:v>40.23436210002789</c:v>
                </c:pt>
                <c:pt idx="43">
                  <c:v>39.65315687033606</c:v>
                </c:pt>
                <c:pt idx="44">
                  <c:v>38.97235397887523</c:v>
                </c:pt>
                <c:pt idx="45">
                  <c:v>38.18800615150875</c:v>
                </c:pt>
                <c:pt idx="46">
                  <c:v>37.29611985103906</c:v>
                </c:pt>
                <c:pt idx="47">
                  <c:v>36.292963195067856</c:v>
                </c:pt>
                <c:pt idx="48">
                  <c:v>35.17543899106566</c:v>
                </c:pt>
                <c:pt idx="49">
                  <c:v>33.94150655994756</c:v>
                </c:pt>
                <c:pt idx="50">
                  <c:v>32.59062832946782</c:v>
                </c:pt>
                <c:pt idx="51">
                  <c:v>31.124211354082735</c:v>
                </c:pt>
                <c:pt idx="52">
                  <c:v>29.546010733693223</c:v>
                </c:pt>
                <c:pt idx="53">
                  <c:v>27.86246184739326</c:v>
                </c:pt>
                <c:pt idx="54">
                  <c:v>26.082911528112707</c:v>
                </c:pt>
                <c:pt idx="55">
                  <c:v>24.219724547949287</c:v>
                </c:pt>
                <c:pt idx="56">
                  <c:v>22.288250483447495</c:v>
                </c:pt>
                <c:pt idx="57">
                  <c:v>20.30664632435611</c:v>
                </c:pt>
                <c:pt idx="58">
                  <c:v>18.295561033698128</c:v>
                </c:pt>
                <c:pt idx="59">
                  <c:v>16.277698552539327</c:v>
                </c:pt>
                <c:pt idx="60">
                  <c:v>14.277284424552288</c:v>
                </c:pt>
                <c:pt idx="61">
                  <c:v>12.319467432023131</c:v>
                </c:pt>
                <c:pt idx="62">
                  <c:v>10.429690807006741</c:v>
                </c:pt>
                <c:pt idx="63">
                  <c:v>8.633067476198065</c:v>
                </c:pt>
                <c:pt idx="64">
                  <c:v>6.953790553130675</c:v>
                </c:pt>
                <c:pt idx="65">
                  <c:v>5.414604393562844</c:v>
                </c:pt>
                <c:pt idx="66">
                  <c:v>4.0363537543034465</c:v>
                </c:pt>
                <c:pt idx="67">
                  <c:v>2.8376199096130224</c:v>
                </c:pt>
                <c:pt idx="68">
                  <c:v>1.8344440247662046</c:v>
                </c:pt>
                <c:pt idx="69">
                  <c:v>1.0401306545453306</c:v>
                </c:pt>
                <c:pt idx="70">
                  <c:v>0.4651187471529923</c:v>
                </c:pt>
                <c:pt idx="71">
                  <c:v>0.11690454672888687</c:v>
                </c:pt>
                <c:pt idx="72">
                  <c:v>5.255011629538136E-07</c:v>
                </c:pt>
              </c:numCache>
            </c:numRef>
          </c:yVal>
          <c:smooth val="1"/>
        </c:ser>
        <c:axId val="52842758"/>
        <c:axId val="42360527"/>
      </c:scatterChart>
      <c:valAx>
        <c:axId val="52842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graden krukhoek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60527"/>
        <c:crosses val="autoZero"/>
        <c:crossBetween val="midCat"/>
        <c:dispUnits/>
      </c:valAx>
      <c:valAx>
        <c:axId val="4236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afstand tot deck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2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472"/>
          <c:w val="0.09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snelheid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85325"/>
          <c:h val="0.83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invoergegevens!$E$9</c:f>
              <c:strCache>
                <c:ptCount val="1"/>
                <c:pt idx="0">
                  <c:v>standaard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invoergegevens!$B$10:$B$82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invoergegevens!$E$10:$E$82</c:f>
              <c:numCache>
                <c:ptCount val="73"/>
                <c:pt idx="0">
                  <c:v>0</c:v>
                </c:pt>
                <c:pt idx="1">
                  <c:v>2.2383379268281844</c:v>
                </c:pt>
                <c:pt idx="2">
                  <c:v>4.450637647552569</c:v>
                </c:pt>
                <c:pt idx="3">
                  <c:v>6.611277500674041</c:v>
                </c:pt>
                <c:pt idx="4">
                  <c:v>8.695465763712706</c:v>
                </c:pt>
                <c:pt idx="5">
                  <c:v>10.679646967963956</c:v>
                </c:pt>
                <c:pt idx="6">
                  <c:v>12.541895772712564</c:v>
                </c:pt>
                <c:pt idx="7">
                  <c:v>14.262291192425975</c:v>
                </c:pt>
                <c:pt idx="8">
                  <c:v>15.823262028791838</c:v>
                </c:pt>
                <c:pt idx="9">
                  <c:v>17.209892678807105</c:v>
                </c:pt>
                <c:pt idx="10">
                  <c:v>18.41017741972926</c:v>
                </c:pt>
                <c:pt idx="11">
                  <c:v>19.415211106530652</c:v>
                </c:pt>
                <c:pt idx="12">
                  <c:v>20.219305157698614</c:v>
                </c:pt>
                <c:pt idx="13">
                  <c:v>20.82001982660953</c:v>
                </c:pt>
                <c:pt idx="14">
                  <c:v>21.218106994977667</c:v>
                </c:pt>
                <c:pt idx="15">
                  <c:v>21.41736188154424</c:v>
                </c:pt>
                <c:pt idx="16">
                  <c:v>21.42438681407983</c:v>
                </c:pt>
                <c:pt idx="17">
                  <c:v>21.248275161218736</c:v>
                </c:pt>
                <c:pt idx="18">
                  <c:v>20.900228216213836</c:v>
                </c:pt>
                <c:pt idx="19">
                  <c:v>20.393121828698906</c:v>
                </c:pt>
                <c:pt idx="20">
                  <c:v>19.741042511202814</c:v>
                </c:pt>
                <c:pt idx="21">
                  <c:v>18.9588143227749</c:v>
                </c:pt>
                <c:pt idx="22">
                  <c:v>18.06153790299353</c:v>
                </c:pt>
                <c:pt idx="23">
                  <c:v>17.06416159522672</c:v>
                </c:pt>
                <c:pt idx="24">
                  <c:v>15.981101806738726</c:v>
                </c:pt>
                <c:pt idx="25">
                  <c:v>14.825925885614499</c:v>
                </c:pt>
                <c:pt idx="26">
                  <c:v>13.611106231160557</c:v>
                </c:pt>
                <c:pt idx="27">
                  <c:v>12.34784953309155</c:v>
                </c:pt>
                <c:pt idx="28">
                  <c:v>11.046000400895121</c:v>
                </c:pt>
                <c:pt idx="29">
                  <c:v>9.714014602130327</c:v>
                </c:pt>
                <c:pt idx="30">
                  <c:v>8.358993995444969</c:v>
                </c:pt>
                <c:pt idx="31">
                  <c:v>6.986773220609876</c:v>
                </c:pt>
                <c:pt idx="32">
                  <c:v>5.602047356555721</c:v>
                </c:pt>
                <c:pt idx="33">
                  <c:v>4.2085300029045385</c:v>
                </c:pt>
                <c:pt idx="34">
                  <c:v>2.8091323801765324</c:v>
                </c:pt>
                <c:pt idx="35">
                  <c:v>1.4061557833034466</c:v>
                </c:pt>
                <c:pt idx="36">
                  <c:v>0.0014917126136290558</c:v>
                </c:pt>
                <c:pt idx="37">
                  <c:v>-1.4031741113713834</c:v>
                </c:pt>
                <c:pt idx="38">
                  <c:v>-2.8061561866326095</c:v>
                </c:pt>
                <c:pt idx="39">
                  <c:v>-4.205563666854091</c:v>
                </c:pt>
                <c:pt idx="40">
                  <c:v>-5.599096341276924</c:v>
                </c:pt>
                <c:pt idx="41">
                  <c:v>-6.983844492058449</c:v>
                </c:pt>
                <c:pt idx="42">
                  <c:v>-8.356096419151612</c:v>
                </c:pt>
                <c:pt idx="43">
                  <c:v>-9.711159304306259</c:v>
                </c:pt>
                <c:pt idx="44">
                  <c:v>-11.04320107547251</c:v>
                </c:pt>
                <c:pt idx="45">
                  <c:v>-12.345122673250104</c:v>
                </c:pt>
                <c:pt idx="46">
                  <c:v>-13.60847126232936</c:v>
                </c:pt>
                <c:pt idx="47">
                  <c:v>-14.82340517752946</c:v>
                </c:pt>
                <c:pt idx="48">
                  <c:v>-15.978720545182798</c:v>
                </c:pt>
                <c:pt idx="49">
                  <c:v>-17.061947499599526</c:v>
                </c:pt>
                <c:pt idx="50">
                  <c:v>-18.05952078356749</c:v>
                </c:pt>
                <c:pt idx="51">
                  <c:v>-18.957025480836553</c:v>
                </c:pt>
                <c:pt idx="52">
                  <c:v>-19.739513995470556</c:v>
                </c:pt>
                <c:pt idx="53">
                  <c:v>-20.3918855715331</c:v>
                </c:pt>
                <c:pt idx="54">
                  <c:v>-20.89931508223666</c:v>
                </c:pt>
                <c:pt idx="55">
                  <c:v>-21.247713948153454</c:v>
                </c:pt>
                <c:pt idx="56">
                  <c:v>-21.424203250186636</c:v>
                </c:pt>
                <c:pt idx="57">
                  <c:v>-21.417577665507718</c:v>
                </c:pt>
                <c:pt idx="58">
                  <c:v>-21.21873892232889</c:v>
                </c:pt>
                <c:pt idx="59">
                  <c:v>-20.821079041906227</c:v>
                </c:pt>
                <c:pt idx="60">
                  <c:v>-20.22079656420611</c:v>
                </c:pt>
                <c:pt idx="61">
                  <c:v>-19.417132955762558</c:v>
                </c:pt>
                <c:pt idx="62">
                  <c:v>-18.412521092807342</c:v>
                </c:pt>
                <c:pt idx="63">
                  <c:v>-17.212642661143025</c:v>
                </c:pt>
                <c:pt idx="64">
                  <c:v>-15.826396069998868</c:v>
                </c:pt>
                <c:pt idx="65">
                  <c:v>-14.265780635420311</c:v>
                </c:pt>
                <c:pt idx="66">
                  <c:v>-12.545706030222158</c:v>
                </c:pt>
                <c:pt idx="67">
                  <c:v>-10.683738121412084</c:v>
                </c:pt>
                <c:pt idx="68">
                  <c:v>-8.69979325866834</c:v>
                </c:pt>
                <c:pt idx="69">
                  <c:v>-6.615792914461428</c:v>
                </c:pt>
                <c:pt idx="70">
                  <c:v>-4.455289507648847</c:v>
                </c:pt>
                <c:pt idx="71">
                  <c:v>-2.243072562651845</c:v>
                </c:pt>
                <c:pt idx="72">
                  <c:v>-0.004762414837067085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invoergegevens!$F$9</c:f>
              <c:strCache>
                <c:ptCount val="1"/>
                <c:pt idx="0">
                  <c:v>nieuw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invoergegevens!$B$10:$B$82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invoergegevens!$F$10:$F$82</c:f>
              <c:numCache>
                <c:ptCount val="73"/>
                <c:pt idx="0">
                  <c:v>0</c:v>
                </c:pt>
                <c:pt idx="1">
                  <c:v>2.6649590347869188</c:v>
                </c:pt>
                <c:pt idx="2">
                  <c:v>5.2944678935281635</c:v>
                </c:pt>
                <c:pt idx="3">
                  <c:v>7.853350756481219</c:v>
                </c:pt>
                <c:pt idx="4">
                  <c:v>10.307033324509009</c:v>
                </c:pt>
                <c:pt idx="5">
                  <c:v>12.621966891984808</c:v>
                </c:pt>
                <c:pt idx="6">
                  <c:v>14.766177133270519</c:v>
                </c:pt>
                <c:pt idx="7">
                  <c:v>16.70994362512694</c:v>
                </c:pt>
                <c:pt idx="8">
                  <c:v>18.426591683655282</c:v>
                </c:pt>
                <c:pt idx="9">
                  <c:v>19.89335419306219</c:v>
                </c:pt>
                <c:pt idx="10">
                  <c:v>21.09224093197269</c:v>
                </c:pt>
                <c:pt idx="11">
                  <c:v>22.010839238572704</c:v>
                </c:pt>
                <c:pt idx="12">
                  <c:v>22.642964720674545</c:v>
                </c:pt>
                <c:pt idx="13">
                  <c:v>22.989085122596027</c:v>
                </c:pt>
                <c:pt idx="14">
                  <c:v>23.056454275026205</c:v>
                </c:pt>
                <c:pt idx="15">
                  <c:v>22.85891500407781</c:v>
                </c:pt>
                <c:pt idx="16">
                  <c:v>22.416357690207896</c:v>
                </c:pt>
                <c:pt idx="17">
                  <c:v>21.753851839437473</c:v>
                </c:pt>
                <c:pt idx="18">
                  <c:v>20.900498167529538</c:v>
                </c:pt>
                <c:pt idx="19">
                  <c:v>19.888074927844535</c:v>
                </c:pt>
                <c:pt idx="20">
                  <c:v>18.749571576249778</c:v>
                </c:pt>
                <c:pt idx="21">
                  <c:v>17.517713168766726</c:v>
                </c:pt>
                <c:pt idx="22">
                  <c:v>16.2235789632754</c:v>
                </c:pt>
                <c:pt idx="23">
                  <c:v>14.89540854439425</c:v>
                </c:pt>
                <c:pt idx="24">
                  <c:v>13.557669574687795</c:v>
                </c:pt>
                <c:pt idx="25">
                  <c:v>12.2304351865494</c:v>
                </c:pt>
                <c:pt idx="26">
                  <c:v>10.929089025025547</c:v>
                </c:pt>
                <c:pt idx="27">
                  <c:v>9.664345405901765</c:v>
                </c:pt>
                <c:pt idx="28">
                  <c:v>8.442544355581092</c:v>
                </c:pt>
                <c:pt idx="29">
                  <c:v>7.26615945652095</c:v>
                </c:pt>
                <c:pt idx="30">
                  <c:v>6.134442705611022</c:v>
                </c:pt>
                <c:pt idx="31">
                  <c:v>5.044126275954408</c:v>
                </c:pt>
                <c:pt idx="32">
                  <c:v>3.9901062880402725</c:v>
                </c:pt>
                <c:pt idx="33">
                  <c:v>2.9660474330198574</c:v>
                </c:pt>
                <c:pt idx="34">
                  <c:v>1.964867526933473</c:v>
                </c:pt>
                <c:pt idx="35">
                  <c:v>0.9790850329961023</c:v>
                </c:pt>
                <c:pt idx="36">
                  <c:v>0.0010370819269408733</c:v>
                </c:pt>
                <c:pt idx="37">
                  <c:v>-0.9770026563576854</c:v>
                </c:pt>
                <c:pt idx="38">
                  <c:v>-1.9627605692829875</c:v>
                </c:pt>
                <c:pt idx="39">
                  <c:v>-2.963899757512466</c:v>
                </c:pt>
                <c:pt idx="40">
                  <c:v>-3.9879023318679874</c:v>
                </c:pt>
                <c:pt idx="41">
                  <c:v>-5.041851643697866</c:v>
                </c:pt>
                <c:pt idx="42">
                  <c:v>-6.132085053984951</c:v>
                </c:pt>
                <c:pt idx="43">
                  <c:v>-7.263709660944625</c:v>
                </c:pt>
                <c:pt idx="44">
                  <c:v>-8.439997896400493</c:v>
                </c:pt>
                <c:pt idx="45">
                  <c:v>-9.661703864075339</c:v>
                </c:pt>
                <c:pt idx="46">
                  <c:v>-10.9263615401284</c:v>
                </c:pt>
                <c:pt idx="47">
                  <c:v>-12.227639709257812</c:v>
                </c:pt>
                <c:pt idx="48">
                  <c:v>-13.554833744769947</c:v>
                </c:pt>
                <c:pt idx="49">
                  <c:v>-14.89257004461281</c:v>
                </c:pt>
                <c:pt idx="50">
                  <c:v>-16.22078523798647</c:v>
                </c:pt>
                <c:pt idx="51">
                  <c:v>-17.515020449543012</c:v>
                </c:pt>
                <c:pt idx="52">
                  <c:v>-18.747043219849754</c:v>
                </c:pt>
                <c:pt idx="53">
                  <c:v>-19.885779137366143</c:v>
                </c:pt>
                <c:pt idx="54">
                  <c:v>-20.89850522830103</c:v>
                </c:pt>
                <c:pt idx="55">
                  <c:v>-21.75223105024963</c:v>
                </c:pt>
                <c:pt idx="56">
                  <c:v>-22.41517420230287</c:v>
                </c:pt>
                <c:pt idx="57">
                  <c:v>-22.858226791242785</c:v>
                </c:pt>
                <c:pt idx="58">
                  <c:v>-23.056309446932772</c:v>
                </c:pt>
                <c:pt idx="59">
                  <c:v>-22.989519761440835</c:v>
                </c:pt>
                <c:pt idx="60">
                  <c:v>-22.644001371849562</c:v>
                </c:pt>
                <c:pt idx="61">
                  <c:v>-22.012486125104697</c:v>
                </c:pt>
                <c:pt idx="62">
                  <c:v>-21.094491896680506</c:v>
                </c:pt>
                <c:pt idx="63">
                  <c:v>-19.89618930911604</c:v>
                </c:pt>
                <c:pt idx="64">
                  <c:v>-18.429978420414166</c:v>
                </c:pt>
                <c:pt idx="65">
                  <c:v>-16.71383841749686</c:v>
                </c:pt>
                <c:pt idx="66">
                  <c:v>-14.77052718320533</c:v>
                </c:pt>
                <c:pt idx="67">
                  <c:v>-12.626712031664525</c:v>
                </c:pt>
                <c:pt idx="68">
                  <c:v>-10.312107791222651</c:v>
                </c:pt>
                <c:pt idx="69">
                  <c:v>-7.858684766023705</c:v>
                </c:pt>
                <c:pt idx="70">
                  <c:v>-5.299988946789307</c:v>
                </c:pt>
                <c:pt idx="71">
                  <c:v>-2.6705929447000596</c:v>
                </c:pt>
                <c:pt idx="72">
                  <c:v>-0.005671676199224199</c:v>
                </c:pt>
              </c:numCache>
            </c:numRef>
          </c:yVal>
          <c:smooth val="1"/>
        </c:ser>
        <c:axId val="40535108"/>
        <c:axId val="34195573"/>
      </c:scatterChart>
      <c:valAx>
        <c:axId val="4053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krukgraden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5573"/>
        <c:crosses val="autoZero"/>
        <c:crossBetween val="midCat"/>
        <c:dispUnits/>
      </c:valAx>
      <c:valAx>
        <c:axId val="34195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snelheid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489"/>
          <c:w val="0.09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versnelling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85325"/>
          <c:h val="0.83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invoergegevens!$G$9</c:f>
              <c:strCache>
                <c:ptCount val="1"/>
                <c:pt idx="0">
                  <c:v>standaard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invoergegevens!$B$10:$B$82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invoergegevens!$G$10:$G$82</c:f>
              <c:numCache>
                <c:ptCount val="73"/>
                <c:pt idx="0">
                  <c:v>25.70010989010989</c:v>
                </c:pt>
                <c:pt idx="1">
                  <c:v>25.550519207359002</c:v>
                </c:pt>
                <c:pt idx="2">
                  <c:v>25.104136708385756</c:v>
                </c:pt>
                <c:pt idx="3">
                  <c:v>24.368113760383654</c:v>
                </c:pt>
                <c:pt idx="4">
                  <c:v>23.354307116842467</c:v>
                </c:pt>
                <c:pt idx="5">
                  <c:v>22.079170310376348</c:v>
                </c:pt>
                <c:pt idx="6">
                  <c:v>20.563573548429183</c:v>
                </c:pt>
                <c:pt idx="7">
                  <c:v>18.832529749843534</c:v>
                </c:pt>
                <c:pt idx="8">
                  <c:v>16.91480527455365</c:v>
                </c:pt>
                <c:pt idx="9">
                  <c:v>14.842398951271058</c:v>
                </c:pt>
                <c:pt idx="10">
                  <c:v>12.649881837125681</c:v>
                </c:pt>
                <c:pt idx="11">
                  <c:v>10.373601877776231</c:v>
                </c:pt>
                <c:pt idx="12">
                  <c:v>8.050770995621603</c:v>
                </c:pt>
                <c:pt idx="13">
                  <c:v>5.7184655772312345</c:v>
                </c:pt>
                <c:pt idx="14">
                  <c:v>3.4125832431958365</c:v>
                </c:pt>
                <c:pt idx="15">
                  <c:v>1.1668076677739698</c:v>
                </c:pt>
                <c:pt idx="16">
                  <c:v>-0.9883621228498933</c:v>
                </c:pt>
                <c:pt idx="17">
                  <c:v>-3.0264618513556933</c:v>
                </c:pt>
                <c:pt idx="18">
                  <c:v>-4.9257408411958155</c:v>
                </c:pt>
                <c:pt idx="19">
                  <c:v>-6.66962923748698</c:v>
                </c:pt>
                <c:pt idx="20">
                  <c:v>-8.246967355556865</c:v>
                </c:pt>
                <c:pt idx="21">
                  <c:v>-9.651987576119105</c:v>
                </c:pt>
                <c:pt idx="22">
                  <c:v>-10.884056744027813</c:v>
                </c:pt>
                <c:pt idx="23">
                  <c:v>-11.947203701915306</c:v>
                </c:pt>
                <c:pt idx="24">
                  <c:v>-12.849470758619894</c:v>
                </c:pt>
                <c:pt idx="25">
                  <c:v>-13.602138199075723</c:v>
                </c:pt>
                <c:pt idx="26">
                  <c:v>-14.21887647007808</c:v>
                </c:pt>
                <c:pt idx="27">
                  <c:v>-14.714881047540098</c:v>
                </c:pt>
                <c:pt idx="28">
                  <c:v>-15.10604040447867</c:v>
                </c:pt>
                <c:pt idx="29">
                  <c:v>-15.408178699120334</c:v>
                </c:pt>
                <c:pt idx="30">
                  <c:v>-15.636402983005404</c:v>
                </c:pt>
                <c:pt idx="31">
                  <c:v>-15.804571385385833</c:v>
                </c:pt>
                <c:pt idx="32">
                  <c:v>-15.924885477550841</c:v>
                </c:pt>
                <c:pt idx="33">
                  <c:v>-16.007598398538267</c:v>
                </c:pt>
                <c:pt idx="34">
                  <c:v>-16.060821612377236</c:v>
                </c:pt>
                <c:pt idx="35">
                  <c:v>-16.090408237162322</c:v>
                </c:pt>
                <c:pt idx="36">
                  <c:v>-16.099890099334566</c:v>
                </c:pt>
                <c:pt idx="37">
                  <c:v>-16.09044883849624</c:v>
                </c:pt>
                <c:pt idx="38">
                  <c:v>-16.060907820215363</c:v>
                </c:pt>
                <c:pt idx="39">
                  <c:v>-16.00774018727473</c:v>
                </c:pt>
                <c:pt idx="40">
                  <c:v>-15.925097699387436</c:v>
                </c:pt>
                <c:pt idx="41">
                  <c:v>-15.804873587529531</c:v>
                </c:pt>
                <c:pt idx="42">
                  <c:v>-15.636819087027813</c:v>
                </c:pt>
                <c:pt idx="43">
                  <c:v>-15.408736493325216</c:v>
                </c:pt>
                <c:pt idx="44">
                  <c:v>-15.106770806215696</c:v>
                </c:pt>
                <c:pt idx="45">
                  <c:v>-14.715817107100994</c:v>
                </c:pt>
                <c:pt idx="46">
                  <c:v>-14.22005210978374</c:v>
                </c:pt>
                <c:pt idx="47">
                  <c:v>-13.603586708081497</c:v>
                </c:pt>
                <c:pt idx="48">
                  <c:v>-12.851223092776968</c:v>
                </c:pt>
                <c:pt idx="49">
                  <c:v>-11.949286665310861</c:v>
                </c:pt>
                <c:pt idx="50">
                  <c:v>-10.886491151214454</c:v>
                </c:pt>
                <c:pt idx="51">
                  <c:v>-9.654786508618251</c:v>
                </c:pt>
                <c:pt idx="52">
                  <c:v>-8.250134630879263</c:v>
                </c:pt>
                <c:pt idx="53">
                  <c:v>-6.673158202629997</c:v>
                </c:pt>
                <c:pt idx="54">
                  <c:v>-4.929613585541551</c:v>
                </c:pt>
                <c:pt idx="55">
                  <c:v>-3.0306489075041947</c:v>
                </c:pt>
                <c:pt idx="56">
                  <c:v>-0.9928226906366073</c:v>
                </c:pt>
                <c:pt idx="57">
                  <c:v>1.1621249757635592</c:v>
                </c:pt>
                <c:pt idx="58">
                  <c:v>3.4077391732263598</c:v>
                </c:pt>
                <c:pt idx="59">
                  <c:v>5.7135285949968075</c:v>
                </c:pt>
                <c:pt idx="60">
                  <c:v>8.045815334002324</c:v>
                </c:pt>
                <c:pt idx="61">
                  <c:v>10.368705386927246</c:v>
                </c:pt>
                <c:pt idx="62">
                  <c:v>12.645123758235183</c:v>
                </c:pt>
                <c:pt idx="63">
                  <c:v>14.837857730539056</c:v>
                </c:pt>
                <c:pt idx="64">
                  <c:v>16.91055651921869</c:v>
                </c:pt>
                <c:pt idx="65">
                  <c:v>18.828644405522308</c:v>
                </c:pt>
                <c:pt idx="66">
                  <c:v>20.56011634955154</c:v>
                </c:pt>
                <c:pt idx="67">
                  <c:v>22.076198526467586</c:v>
                </c:pt>
                <c:pt idx="68">
                  <c:v>23.351869590246384</c:v>
                </c:pt>
                <c:pt idx="69">
                  <c:v>24.36625020878943</c:v>
                </c:pt>
                <c:pt idx="70">
                  <c:v>25.102877250550986</c:v>
                </c:pt>
                <c:pt idx="71">
                  <c:v>25.54988406404468</c:v>
                </c:pt>
                <c:pt idx="72">
                  <c:v>25.70010921465217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invoergegevens!$H$9</c:f>
              <c:strCache>
                <c:ptCount val="1"/>
                <c:pt idx="0">
                  <c:v>nieuw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invoergegevens!$B$10:$B$82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invoergegevens!$H$10:$H$82</c:f>
              <c:numCache>
                <c:ptCount val="73"/>
                <c:pt idx="0">
                  <c:v>30.60688888888889</c:v>
                </c:pt>
                <c:pt idx="1">
                  <c:v>30.40351680532425</c:v>
                </c:pt>
                <c:pt idx="2">
                  <c:v>29.794920407281463</c:v>
                </c:pt>
                <c:pt idx="3">
                  <c:v>28.785970363895</c:v>
                </c:pt>
                <c:pt idx="4">
                  <c:v>27.385770507528676</c:v>
                </c:pt>
                <c:pt idx="5">
                  <c:v>25.608965002327658</c:v>
                </c:pt>
                <c:pt idx="6">
                  <c:v>23.477247332206485</c:v>
                </c:pt>
                <c:pt idx="7">
                  <c:v>21.02080033973097</c:v>
                </c:pt>
                <c:pt idx="8">
                  <c:v>18.279384053415555</c:v>
                </c:pt>
                <c:pt idx="9">
                  <c:v>15.302812936102288</c:v>
                </c:pt>
                <c:pt idx="10">
                  <c:v>12.150623981543331</c:v>
                </c:pt>
                <c:pt idx="11">
                  <c:v>8.89082496855666</c:v>
                </c:pt>
                <c:pt idx="12">
                  <c:v>5.597717828415333</c:v>
                </c:pt>
                <c:pt idx="13">
                  <c:v>2.348902892390667</c:v>
                </c:pt>
                <c:pt idx="14">
                  <c:v>-0.7783275964590946</c:v>
                </c:pt>
                <c:pt idx="15">
                  <c:v>-3.710916407950844</c:v>
                </c:pt>
                <c:pt idx="16">
                  <c:v>-6.383947317370264</c:v>
                </c:pt>
                <c:pt idx="17">
                  <c:v>-8.74417512286884</c:v>
                </c:pt>
                <c:pt idx="18">
                  <c:v>-10.752850515989854</c:v>
                </c:pt>
                <c:pt idx="19">
                  <c:v>-12.387573530651876</c:v>
                </c:pt>
                <c:pt idx="20">
                  <c:v>-13.643002311691866</c:v>
                </c:pt>
                <c:pt idx="21">
                  <c:v>-14.530356597907934</c:v>
                </c:pt>
                <c:pt idx="22">
                  <c:v>-15.07577479341352</c:v>
                </c:pt>
                <c:pt idx="23">
                  <c:v>-15.317696181491389</c:v>
                </c:pt>
                <c:pt idx="24">
                  <c:v>-15.303532902192647</c:v>
                </c:pt>
                <c:pt idx="25">
                  <c:v>-15.085959284571526</c:v>
                </c:pt>
                <c:pt idx="26">
                  <c:v>-14.719172085314693</c:v>
                </c:pt>
                <c:pt idx="27">
                  <c:v>-14.255461611828792</c:v>
                </c:pt>
                <c:pt idx="28">
                  <c:v>-13.742382745682828</c:v>
                </c:pt>
                <c:pt idx="29">
                  <c:v>-13.220733075410777</c:v>
                </c:pt>
                <c:pt idx="30">
                  <c:v>-12.72344283625893</c:v>
                </c:pt>
                <c:pt idx="31">
                  <c:v>-12.275370643956808</c:v>
                </c:pt>
                <c:pt idx="32">
                  <c:v>-11.893893458252217</c:v>
                </c:pt>
                <c:pt idx="33">
                  <c:v>-11.590091419682178</c:v>
                </c:pt>
                <c:pt idx="34">
                  <c:v>-11.370268495862561</c:v>
                </c:pt>
                <c:pt idx="35">
                  <c:v>-11.237525066309699</c:v>
                </c:pt>
                <c:pt idx="36">
                  <c:v>-11.193111161099646</c:v>
                </c:pt>
                <c:pt idx="37">
                  <c:v>-11.237336935518403</c:v>
                </c:pt>
                <c:pt idx="38">
                  <c:v>-11.369893663699695</c:v>
                </c:pt>
                <c:pt idx="39">
                  <c:v>-11.589534087108273</c:v>
                </c:pt>
                <c:pt idx="40">
                  <c:v>-11.893163067515436</c:v>
                </c:pt>
                <c:pt idx="41">
                  <c:v>-12.274485074493986</c:v>
                </c:pt>
                <c:pt idx="42">
                  <c:v>-12.722431789971314</c:v>
                </c:pt>
                <c:pt idx="43">
                  <c:v>-13.219641048714143</c:v>
                </c:pt>
                <c:pt idx="44">
                  <c:v>-13.741270998689984</c:v>
                </c:pt>
                <c:pt idx="45">
                  <c:v>-14.254408636364392</c:v>
                </c:pt>
                <c:pt idx="46">
                  <c:v>-14.718272233115279</c:v>
                </c:pt>
                <c:pt idx="47">
                  <c:v>-15.085319426425551</c:v>
                </c:pt>
                <c:pt idx="48">
                  <c:v>-15.3032672230893</c:v>
                </c:pt>
                <c:pt idx="49">
                  <c:v>-15.317919447947293</c:v>
                </c:pt>
                <c:pt idx="50">
                  <c:v>-15.076594629002992</c:v>
                </c:pt>
                <c:pt idx="51">
                  <c:v>-14.531865447088181</c:v>
                </c:pt>
                <c:pt idx="52">
                  <c:v>-13.64526984219841</c:v>
                </c:pt>
                <c:pt idx="53">
                  <c:v>-12.390640211609433</c:v>
                </c:pt>
                <c:pt idx="54">
                  <c:v>-10.75672301283541</c:v>
                </c:pt>
                <c:pt idx="55">
                  <c:v>-8.748823981424936</c:v>
                </c:pt>
                <c:pt idx="56">
                  <c:v>-6.389307186772908</c:v>
                </c:pt>
                <c:pt idx="57">
                  <c:v>-3.7168888008610503</c:v>
                </c:pt>
                <c:pt idx="58">
                  <c:v>-0.7847859337094807</c:v>
                </c:pt>
                <c:pt idx="59">
                  <c:v>2.342106428203053</c:v>
                </c:pt>
                <c:pt idx="60">
                  <c:v>5.590744274640401</c:v>
                </c:pt>
                <c:pt idx="61">
                  <c:v>8.88384013980166</c:v>
                </c:pt>
                <c:pt idx="62">
                  <c:v>12.14379035598251</c:v>
                </c:pt>
                <c:pt idx="63">
                  <c:v>15.296282553950036</c:v>
                </c:pt>
                <c:pt idx="64">
                  <c:v>18.27329296657183</c:v>
                </c:pt>
                <c:pt idx="65">
                  <c:v>21.01526495161677</c:v>
                </c:pt>
                <c:pt idx="66">
                  <c:v>23.47236273552484</c:v>
                </c:pt>
                <c:pt idx="67">
                  <c:v>25.604805187939384</c:v>
                </c:pt>
                <c:pt idx="68">
                  <c:v>27.382390107954528</c:v>
                </c:pt>
                <c:pt idx="69">
                  <c:v>28.783407434986895</c:v>
                </c:pt>
                <c:pt idx="70">
                  <c:v>29.79319965992019</c:v>
                </c:pt>
                <c:pt idx="71">
                  <c:v>30.402652685682554</c:v>
                </c:pt>
                <c:pt idx="72">
                  <c:v>30.606887971254864</c:v>
                </c:pt>
              </c:numCache>
            </c:numRef>
          </c:yVal>
          <c:smooth val="1"/>
        </c:ser>
        <c:axId val="15813426"/>
        <c:axId val="9674251"/>
      </c:scatterChart>
      <c:valAx>
        <c:axId val="15813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krukgraden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74251"/>
        <c:crosses val="autoZero"/>
        <c:crossBetween val="midCat"/>
        <c:dispUnits/>
      </c:valAx>
      <c:valAx>
        <c:axId val="9674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versnelling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13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489"/>
          <c:w val="0.09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8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8" width="20.8515625" style="0" customWidth="1"/>
  </cols>
  <sheetData>
    <row r="1" ht="13.5" thickBot="1"/>
    <row r="2" spans="2:4" ht="12.75">
      <c r="B2" s="2"/>
      <c r="C2" s="7" t="s">
        <v>8</v>
      </c>
      <c r="D2" s="8" t="s">
        <v>9</v>
      </c>
    </row>
    <row r="3" spans="2:4" ht="12.75">
      <c r="B3" s="9" t="s">
        <v>0</v>
      </c>
      <c r="C3" s="3">
        <v>41.8</v>
      </c>
      <c r="D3" s="4">
        <v>41.8</v>
      </c>
    </row>
    <row r="4" spans="2:4" ht="12.75">
      <c r="B4" s="9" t="s">
        <v>1</v>
      </c>
      <c r="C4" s="3">
        <v>91</v>
      </c>
      <c r="D4" s="4">
        <v>45</v>
      </c>
    </row>
    <row r="5" spans="2:4" ht="12.75">
      <c r="B5" s="9" t="s">
        <v>2</v>
      </c>
      <c r="C5" s="3">
        <f>C3/2</f>
        <v>20.9</v>
      </c>
      <c r="D5" s="4">
        <f>D3/2</f>
        <v>20.9</v>
      </c>
    </row>
    <row r="6" spans="2:4" ht="13.5" thickBot="1">
      <c r="B6" s="10" t="s">
        <v>3</v>
      </c>
      <c r="C6" s="5">
        <f>C5/C4</f>
        <v>0.22967032967032966</v>
      </c>
      <c r="D6" s="6">
        <f>D5/D4</f>
        <v>0.46444444444444444</v>
      </c>
    </row>
    <row r="8" spans="3:8" ht="12.75">
      <c r="C8" s="11" t="s">
        <v>6</v>
      </c>
      <c r="D8" s="12"/>
      <c r="E8" s="11" t="s">
        <v>5</v>
      </c>
      <c r="F8" s="12"/>
      <c r="G8" s="11" t="s">
        <v>7</v>
      </c>
      <c r="H8" s="12"/>
    </row>
    <row r="9" spans="2:8" ht="12.75">
      <c r="B9" t="s">
        <v>4</v>
      </c>
      <c r="C9" t="s">
        <v>10</v>
      </c>
      <c r="D9" t="s">
        <v>11</v>
      </c>
      <c r="E9" t="s">
        <v>10</v>
      </c>
      <c r="F9" t="s">
        <v>11</v>
      </c>
      <c r="G9" t="s">
        <v>10</v>
      </c>
      <c r="H9" t="s">
        <v>11</v>
      </c>
    </row>
    <row r="10" spans="2:8" ht="12.75">
      <c r="B10">
        <v>0</v>
      </c>
      <c r="C10" s="1">
        <f>C$5*(1-COS($B10*3.1415/180))+(C$6/8)*C$4*(SIN($B10*3.1415/180))^4/8+0.5*C$6^2*C$4*(SIN($B10*3.1415/180))^2</f>
        <v>0</v>
      </c>
      <c r="D10" s="1">
        <f>D$5*(1-COS($B10*3.1415/180))+(D$6/8)*D$4*(SIN($B10*3.1415/180))^4/8+0.5*D$6^2*D$4*(SIN($B10*3.1415/180))^2</f>
        <v>0</v>
      </c>
      <c r="E10" s="1">
        <f>((SIN($B10*3.1415/180))^3*C$6^4*C$4/2+SIN($B10*3.1415/180)*C$6^2*C$4)*COS($B10*3.1415/180)+SIN($B10*3.1415/180)*C$5</f>
        <v>0</v>
      </c>
      <c r="F10" s="1">
        <f>((SIN($B10*3.1415/180))^3*D$6^4*D$4/2+SIN($B10*3.1415/180)*D$6^2*D$4)*COS($B10*3.1415/180)+SIN($B10*3.1415/180)*D$5</f>
        <v>0</v>
      </c>
      <c r="G10" s="1">
        <f>(3/2*(SIN($B10*3.1415/180))^2*C$6^4*C$4+C$6^2*C$4)*(COS($B10*3.1415/180))^2+COS($B10*3.1415/180)*C$5-1/2*(SIN($B10*3.1415/180)^2*C$6^2*C$4*(SIN($B10*3.1415/180)^2*C$6^2+2))</f>
        <v>25.70010989010989</v>
      </c>
      <c r="H10" s="1">
        <f>(3/2*(SIN($B10*3.1415/180))^2*D$6^4*D$4+D$6^2*D$4)*(COS($B10*3.1415/180))^2+COS($B10*3.1415/180)*D$5-1/2*(SIN($B10*3.1415/180)^2*D$6^2*D$4*(SIN($B10*3.1415/180)^2*D$6^2+2))</f>
        <v>30.60688888888889</v>
      </c>
    </row>
    <row r="11" spans="2:8" ht="12.75">
      <c r="B11">
        <f>B10+5</f>
        <v>5</v>
      </c>
      <c r="C11" s="1">
        <f aca="true" t="shared" si="0" ref="C11:D42">C$5*(1-COS($B11*3.1415/180))+(C$6/8)*C$4*(SIN($B11*3.1415/180))^4/8+0.5*C$6^2*C$4*(SIN($B11*3.1415/180))^2</f>
        <v>0.0977750037287235</v>
      </c>
      <c r="D11" s="1">
        <f t="shared" si="0"/>
        <v>0.11641015689140449</v>
      </c>
      <c r="E11" s="1">
        <f aca="true" t="shared" si="1" ref="E11:E33">((SIN($B11*3.1415/180))^3*C$6^4*C$4/2+SIN($B11*3.1415/180)*C$6^2*C$4)*COS($B11*3.1415/180)+SIN($B11*3.1415/180)*C$5</f>
        <v>2.2383379268281844</v>
      </c>
      <c r="F11" s="1">
        <f aca="true" t="shared" si="2" ref="F11:F33">((SIN($B11*3.1415/180))^3*D$6^4*D$4/2+SIN($B11*3.1415/180)*D$6^2*D$4)*COS($B11*3.1415/180)+SIN($B11*3.1415/180)*D$5</f>
        <v>2.6649590347869188</v>
      </c>
      <c r="G11" s="1">
        <f aca="true" t="shared" si="3" ref="G11:G36">(3/2*(SIN($B11*3.1415/180))^2*C$6^4*C$4+C$6^2*C$4)*(COS($B11*3.1415/180))^2+COS($B11*3.1415/180)*C$5-1/2*(SIN($B11*3.1415/180)^2*C$6^2*C$4*(SIN($B11*3.1415/180)^2*C$6^2+2))</f>
        <v>25.550519207359002</v>
      </c>
      <c r="H11" s="1">
        <f aca="true" t="shared" si="4" ref="H11:H36">(3/2*(SIN($B11*3.1415/180))^2*D$6^4*D$4+D$6^2*D$4)*(COS($B11*3.1415/180))^2+COS($B11*3.1415/180)*D$5-1/2*(SIN($B11*3.1415/180)^2*D$6^2*D$4*(SIN($B11*3.1415/180)^2*D$6^2+2))</f>
        <v>30.40351680532425</v>
      </c>
    </row>
    <row r="12" spans="2:8" ht="12.75">
      <c r="B12">
        <f aca="true" t="shared" si="5" ref="B12:B75">B11+5</f>
        <v>10</v>
      </c>
      <c r="C12" s="1">
        <f t="shared" si="0"/>
        <v>0.39016245826576346</v>
      </c>
      <c r="D12" s="1">
        <f t="shared" si="0"/>
        <v>0.4641368845307007</v>
      </c>
      <c r="E12" s="1">
        <f t="shared" si="1"/>
        <v>4.450637647552569</v>
      </c>
      <c r="F12" s="1">
        <f t="shared" si="2"/>
        <v>5.2944678935281635</v>
      </c>
      <c r="G12" s="1">
        <f t="shared" si="3"/>
        <v>25.104136708385756</v>
      </c>
      <c r="H12" s="1">
        <f t="shared" si="4"/>
        <v>29.794920407281463</v>
      </c>
    </row>
    <row r="13" spans="2:8" ht="12.75">
      <c r="B13">
        <f t="shared" si="5"/>
        <v>15</v>
      </c>
      <c r="C13" s="1">
        <f t="shared" si="0"/>
        <v>0.8743376101227559</v>
      </c>
      <c r="D13" s="1">
        <f t="shared" si="0"/>
        <v>1.038674072546847</v>
      </c>
      <c r="E13" s="1">
        <f t="shared" si="1"/>
        <v>6.611277500674041</v>
      </c>
      <c r="F13" s="1">
        <f t="shared" si="2"/>
        <v>7.853350756481219</v>
      </c>
      <c r="G13" s="1">
        <f t="shared" si="3"/>
        <v>24.368113760383654</v>
      </c>
      <c r="H13" s="1">
        <f t="shared" si="4"/>
        <v>28.785970363895</v>
      </c>
    </row>
    <row r="14" spans="2:8" ht="12.75">
      <c r="B14">
        <f t="shared" si="5"/>
        <v>20</v>
      </c>
      <c r="C14" s="1">
        <f t="shared" si="0"/>
        <v>1.5455559610779348</v>
      </c>
      <c r="D14" s="1">
        <f t="shared" si="0"/>
        <v>1.8325317795108953</v>
      </c>
      <c r="E14" s="1">
        <f t="shared" si="1"/>
        <v>8.695465763712706</v>
      </c>
      <c r="F14" s="1">
        <f t="shared" si="2"/>
        <v>10.307033324509009</v>
      </c>
      <c r="G14" s="1">
        <f t="shared" si="3"/>
        <v>23.354307116842467</v>
      </c>
      <c r="H14" s="1">
        <f t="shared" si="4"/>
        <v>27.385770507528676</v>
      </c>
    </row>
    <row r="15" spans="2:8" ht="12.75">
      <c r="B15">
        <f t="shared" si="5"/>
        <v>25</v>
      </c>
      <c r="C15" s="1">
        <f t="shared" si="0"/>
        <v>2.3971108611690464</v>
      </c>
      <c r="D15" s="1">
        <f t="shared" si="0"/>
        <v>2.835277239923591</v>
      </c>
      <c r="E15" s="1">
        <f t="shared" si="1"/>
        <v>10.679646967963956</v>
      </c>
      <c r="F15" s="1">
        <f t="shared" si="2"/>
        <v>12.621966891984808</v>
      </c>
      <c r="G15" s="1">
        <f t="shared" si="3"/>
        <v>22.079170310376348</v>
      </c>
      <c r="H15" s="1">
        <f t="shared" si="4"/>
        <v>25.608965002327658</v>
      </c>
    </row>
    <row r="16" spans="2:8" ht="12.75">
      <c r="B16">
        <f t="shared" si="5"/>
        <v>30</v>
      </c>
      <c r="C16" s="1">
        <f t="shared" si="0"/>
        <v>3.4202973037679576</v>
      </c>
      <c r="D16" s="1">
        <f t="shared" si="0"/>
        <v>4.033611868764057</v>
      </c>
      <c r="E16" s="1">
        <f t="shared" si="1"/>
        <v>12.541895772712564</v>
      </c>
      <c r="F16" s="1">
        <f t="shared" si="2"/>
        <v>14.766177133270519</v>
      </c>
      <c r="G16" s="1">
        <f t="shared" si="3"/>
        <v>20.563573548429183</v>
      </c>
      <c r="H16" s="1">
        <f t="shared" si="4"/>
        <v>23.477247332206485</v>
      </c>
    </row>
    <row r="17" spans="2:8" ht="12.75">
      <c r="B17">
        <f t="shared" si="5"/>
        <v>35</v>
      </c>
      <c r="C17" s="1">
        <f t="shared" si="0"/>
        <v>4.604401229003275</v>
      </c>
      <c r="D17" s="1">
        <f t="shared" si="0"/>
        <v>5.411500130255687</v>
      </c>
      <c r="E17" s="1">
        <f t="shared" si="1"/>
        <v>14.262291192425975</v>
      </c>
      <c r="F17" s="1">
        <f t="shared" si="2"/>
        <v>16.70994362512694</v>
      </c>
      <c r="G17" s="1">
        <f t="shared" si="3"/>
        <v>18.832529749843534</v>
      </c>
      <c r="H17" s="1">
        <f t="shared" si="4"/>
        <v>21.02080033973097</v>
      </c>
    </row>
    <row r="18" spans="2:8" ht="12.75">
      <c r="B18">
        <f t="shared" si="5"/>
        <v>40</v>
      </c>
      <c r="C18" s="1">
        <f t="shared" si="0"/>
        <v>5.9367341861796525</v>
      </c>
      <c r="D18" s="1">
        <f t="shared" si="0"/>
        <v>6.950365881125067</v>
      </c>
      <c r="E18" s="1">
        <f t="shared" si="1"/>
        <v>15.823262028791838</v>
      </c>
      <c r="F18" s="1">
        <f t="shared" si="2"/>
        <v>18.426591683655282</v>
      </c>
      <c r="G18" s="1">
        <f t="shared" si="3"/>
        <v>16.91480527455365</v>
      </c>
      <c r="H18" s="1">
        <f t="shared" si="4"/>
        <v>18.279384053415555</v>
      </c>
    </row>
    <row r="19" spans="2:8" ht="12.75">
      <c r="B19">
        <f t="shared" si="5"/>
        <v>45</v>
      </c>
      <c r="C19" s="1">
        <f t="shared" si="0"/>
        <v>7.402730896140897</v>
      </c>
      <c r="D19" s="1">
        <f t="shared" si="0"/>
        <v>8.629368816999596</v>
      </c>
      <c r="E19" s="1">
        <f t="shared" si="1"/>
        <v>17.209892678807105</v>
      </c>
      <c r="F19" s="1">
        <f t="shared" si="2"/>
        <v>19.89335419306219</v>
      </c>
      <c r="G19" s="1">
        <f t="shared" si="3"/>
        <v>14.842398951271058</v>
      </c>
      <c r="H19" s="1">
        <f t="shared" si="4"/>
        <v>15.302812936102288</v>
      </c>
    </row>
    <row r="20" spans="2:8" ht="12.75">
      <c r="B20">
        <f t="shared" si="5"/>
        <v>50</v>
      </c>
      <c r="C20" s="1">
        <f t="shared" si="0"/>
        <v>8.98612229475063</v>
      </c>
      <c r="D20" s="1">
        <f t="shared" si="0"/>
        <v>10.425768168136452</v>
      </c>
      <c r="E20" s="1">
        <f t="shared" si="1"/>
        <v>18.41017741972926</v>
      </c>
      <c r="F20" s="1">
        <f t="shared" si="2"/>
        <v>21.09224093197269</v>
      </c>
      <c r="G20" s="1">
        <f t="shared" si="3"/>
        <v>12.649881837125681</v>
      </c>
      <c r="H20" s="1">
        <f t="shared" si="4"/>
        <v>12.150623981543331</v>
      </c>
    </row>
    <row r="21" spans="2:8" ht="12.75">
      <c r="B21">
        <f t="shared" si="5"/>
        <v>55</v>
      </c>
      <c r="C21" s="1">
        <f t="shared" si="0"/>
        <v>10.669189567735089</v>
      </c>
      <c r="D21" s="1">
        <f t="shared" si="0"/>
        <v>12.31537336219622</v>
      </c>
      <c r="E21" s="1">
        <f t="shared" si="1"/>
        <v>19.415211106530652</v>
      </c>
      <c r="F21" s="1">
        <f t="shared" si="2"/>
        <v>22.010839238572704</v>
      </c>
      <c r="G21" s="1">
        <f t="shared" si="3"/>
        <v>10.373601877776231</v>
      </c>
      <c r="H21" s="1">
        <f t="shared" si="4"/>
        <v>8.89082496855666</v>
      </c>
    </row>
    <row r="22" spans="2:8" ht="12.75">
      <c r="B22">
        <f t="shared" si="5"/>
        <v>60</v>
      </c>
      <c r="C22" s="1">
        <f t="shared" si="0"/>
        <v>12.433096315515447</v>
      </c>
      <c r="D22" s="1">
        <f t="shared" si="0"/>
        <v>14.273072818599921</v>
      </c>
      <c r="E22" s="1">
        <f t="shared" si="1"/>
        <v>20.219305157698614</v>
      </c>
      <c r="F22" s="1">
        <f t="shared" si="2"/>
        <v>22.642964720674545</v>
      </c>
      <c r="G22" s="1">
        <f t="shared" si="3"/>
        <v>8.050770995621603</v>
      </c>
      <c r="H22" s="1">
        <f t="shared" si="4"/>
        <v>5.597717828415333</v>
      </c>
    </row>
    <row r="23" spans="2:8" ht="12.75">
      <c r="B23">
        <f t="shared" si="5"/>
        <v>65</v>
      </c>
      <c r="C23" s="1">
        <f t="shared" si="0"/>
        <v>14.25828729975936</v>
      </c>
      <c r="D23" s="1">
        <f t="shared" si="0"/>
        <v>16.273423352061968</v>
      </c>
      <c r="E23" s="1">
        <f t="shared" si="1"/>
        <v>20.82001982660953</v>
      </c>
      <c r="F23" s="1">
        <f t="shared" si="2"/>
        <v>22.989085122596027</v>
      </c>
      <c r="G23" s="1">
        <f t="shared" si="3"/>
        <v>5.7184655772312345</v>
      </c>
      <c r="H23" s="1">
        <f t="shared" si="4"/>
        <v>2.348902892390667</v>
      </c>
    </row>
    <row r="24" spans="2:8" ht="12.75">
      <c r="B24">
        <f t="shared" si="5"/>
        <v>70</v>
      </c>
      <c r="C24" s="1">
        <f t="shared" si="0"/>
        <v>16.124934263304674</v>
      </c>
      <c r="D24" s="1">
        <f t="shared" si="0"/>
        <v>18.29127488427702</v>
      </c>
      <c r="E24" s="1">
        <f t="shared" si="1"/>
        <v>21.218106994977667</v>
      </c>
      <c r="F24" s="1">
        <f t="shared" si="2"/>
        <v>23.056454275026205</v>
      </c>
      <c r="G24" s="1">
        <f t="shared" si="3"/>
        <v>3.4125832431958365</v>
      </c>
      <c r="H24" s="1">
        <f t="shared" si="4"/>
        <v>-0.7783275964590946</v>
      </c>
    </row>
    <row r="25" spans="2:8" ht="12.75">
      <c r="B25">
        <f t="shared" si="5"/>
        <v>75</v>
      </c>
      <c r="C25" s="1">
        <f t="shared" si="0"/>
        <v>18.013403055002627</v>
      </c>
      <c r="D25" s="1">
        <f t="shared" si="0"/>
        <v>20.302399260092034</v>
      </c>
      <c r="E25" s="1">
        <f t="shared" si="1"/>
        <v>21.41736188154424</v>
      </c>
      <c r="F25" s="1">
        <f t="shared" si="2"/>
        <v>22.85891500407781</v>
      </c>
      <c r="G25" s="1">
        <f t="shared" si="3"/>
        <v>1.1668076677739698</v>
      </c>
      <c r="H25" s="1">
        <f t="shared" si="4"/>
        <v>-3.710916407950844</v>
      </c>
    </row>
    <row r="26" spans="2:8" ht="12.75">
      <c r="B26">
        <f t="shared" si="5"/>
        <v>80</v>
      </c>
      <c r="C26" s="1">
        <f t="shared" si="0"/>
        <v>19.904712517210594</v>
      </c>
      <c r="D26" s="1">
        <f t="shared" si="0"/>
        <v>22.28408871327355</v>
      </c>
      <c r="E26" s="1">
        <f t="shared" si="1"/>
        <v>21.42438681407983</v>
      </c>
      <c r="F26" s="1">
        <f t="shared" si="2"/>
        <v>22.416357690207896</v>
      </c>
      <c r="G26" s="1">
        <f t="shared" si="3"/>
        <v>-0.9883621228498933</v>
      </c>
      <c r="H26" s="1">
        <f t="shared" si="4"/>
        <v>-6.383947317370264</v>
      </c>
    </row>
    <row r="27" spans="2:8" ht="12.75">
      <c r="B27">
        <f t="shared" si="5"/>
        <v>85</v>
      </c>
      <c r="C27" s="1">
        <f t="shared" si="0"/>
        <v>21.78095480972866</v>
      </c>
      <c r="D27" s="1">
        <f t="shared" si="0"/>
        <v>24.21568941489861</v>
      </c>
      <c r="E27" s="1">
        <f t="shared" si="1"/>
        <v>21.248275161218736</v>
      </c>
      <c r="F27" s="1">
        <f t="shared" si="2"/>
        <v>21.753851839437473</v>
      </c>
      <c r="G27" s="1">
        <f t="shared" si="3"/>
        <v>-3.0264618513556933</v>
      </c>
      <c r="H27" s="1">
        <f t="shared" si="4"/>
        <v>-8.74417512286884</v>
      </c>
    </row>
    <row r="28" spans="2:8" ht="12.75">
      <c r="B28">
        <f t="shared" si="5"/>
        <v>90</v>
      </c>
      <c r="C28" s="1">
        <f t="shared" si="0"/>
        <v>23.625649208489303</v>
      </c>
      <c r="D28" s="1">
        <f t="shared" si="0"/>
        <v>26.07903870261341</v>
      </c>
      <c r="E28" s="1">
        <f t="shared" si="1"/>
        <v>20.900228216213836</v>
      </c>
      <c r="F28" s="1">
        <f t="shared" si="2"/>
        <v>20.900498167529538</v>
      </c>
      <c r="G28" s="1">
        <f t="shared" si="3"/>
        <v>-4.9257408411958155</v>
      </c>
      <c r="H28" s="1">
        <f t="shared" si="4"/>
        <v>-10.752850515989854</v>
      </c>
    </row>
    <row r="29" spans="2:8" ht="12.75">
      <c r="B29">
        <f t="shared" si="5"/>
        <v>95</v>
      </c>
      <c r="C29" s="1">
        <f t="shared" si="0"/>
        <v>25.424006722676662</v>
      </c>
      <c r="D29" s="1">
        <f t="shared" si="0"/>
        <v>27.858780799589535</v>
      </c>
      <c r="E29" s="1">
        <f t="shared" si="1"/>
        <v>20.393121828698906</v>
      </c>
      <c r="F29" s="1">
        <f t="shared" si="2"/>
        <v>19.888074927844535</v>
      </c>
      <c r="G29" s="1">
        <f t="shared" si="3"/>
        <v>-6.66962923748698</v>
      </c>
      <c r="H29" s="1">
        <f t="shared" si="4"/>
        <v>-12.387573530651876</v>
      </c>
    </row>
    <row r="30" spans="2:8" ht="12.75">
      <c r="B30">
        <f t="shared" si="5"/>
        <v>100</v>
      </c>
      <c r="C30" s="1">
        <f t="shared" si="0"/>
        <v>27.163090569020515</v>
      </c>
      <c r="D30" s="1">
        <f t="shared" si="0"/>
        <v>29.54254450931094</v>
      </c>
      <c r="E30" s="1">
        <f t="shared" si="1"/>
        <v>19.741042511202814</v>
      </c>
      <c r="F30" s="1">
        <f t="shared" si="2"/>
        <v>18.749571576249778</v>
      </c>
      <c r="G30" s="1">
        <f t="shared" si="3"/>
        <v>-8.246967355556865</v>
      </c>
      <c r="H30" s="1">
        <f t="shared" si="4"/>
        <v>-13.643002311691866</v>
      </c>
    </row>
    <row r="31" spans="2:8" ht="12.75">
      <c r="B31">
        <f t="shared" si="5"/>
        <v>105</v>
      </c>
      <c r="C31" s="1">
        <f t="shared" si="0"/>
        <v>28.831866795812697</v>
      </c>
      <c r="D31" s="1">
        <f t="shared" si="0"/>
        <v>31.120976655534093</v>
      </c>
      <c r="E31" s="1">
        <f t="shared" si="1"/>
        <v>18.9588143227749</v>
      </c>
      <c r="F31" s="1">
        <f t="shared" si="2"/>
        <v>17.517713168766726</v>
      </c>
      <c r="G31" s="1">
        <f t="shared" si="3"/>
        <v>-9.651987576119105</v>
      </c>
      <c r="H31" s="1">
        <f t="shared" si="4"/>
        <v>-14.530356597907934</v>
      </c>
    </row>
    <row r="32" spans="2:8" ht="12.75">
      <c r="B32">
        <f t="shared" si="5"/>
        <v>110</v>
      </c>
      <c r="C32" s="1">
        <f t="shared" si="0"/>
        <v>30.421149148180692</v>
      </c>
      <c r="D32" s="1">
        <f t="shared" si="0"/>
        <v>32.58763588105423</v>
      </c>
      <c r="E32" s="1">
        <f t="shared" si="1"/>
        <v>18.06153790299353</v>
      </c>
      <c r="F32" s="1">
        <f t="shared" si="2"/>
        <v>16.2235789632754</v>
      </c>
      <c r="G32" s="1">
        <f t="shared" si="3"/>
        <v>-10.884056744027813</v>
      </c>
      <c r="H32" s="1">
        <f t="shared" si="4"/>
        <v>-15.07577479341352</v>
      </c>
    </row>
    <row r="33" spans="2:8" ht="12.75">
      <c r="B33">
        <f t="shared" si="5"/>
        <v>115</v>
      </c>
      <c r="C33" s="1">
        <f t="shared" si="0"/>
        <v>31.92345153330622</v>
      </c>
      <c r="D33" s="1">
        <f t="shared" si="0"/>
        <v>33.93876171550425</v>
      </c>
      <c r="E33" s="1">
        <f t="shared" si="1"/>
        <v>17.06416159522672</v>
      </c>
      <c r="F33" s="1">
        <f t="shared" si="2"/>
        <v>14.89540854439425</v>
      </c>
      <c r="G33" s="1">
        <f t="shared" si="3"/>
        <v>-11.947203701915306</v>
      </c>
      <c r="H33" s="1">
        <f t="shared" si="4"/>
        <v>-15.317696181491389</v>
      </c>
    </row>
    <row r="34" spans="2:8" ht="12.75">
      <c r="B34">
        <f t="shared" si="5"/>
        <v>120</v>
      </c>
      <c r="C34" s="1">
        <f t="shared" si="0"/>
        <v>33.33276916582224</v>
      </c>
      <c r="D34" s="1">
        <f t="shared" si="0"/>
        <v>35.172942526258886</v>
      </c>
      <c r="E34" s="1">
        <f>((SIN($B34*3.1415/180))^3*C$6^4*C$4/2+SIN($B34*3.1415/180)*C$6^2*C$4)*COS($B34*3.1415/180)+SIN($B34*3.1415/180)*C$5</f>
        <v>15.981101806738726</v>
      </c>
      <c r="F34" s="1">
        <f>((SIN($B34*3.1415/180))^3*D$6^4*D$4/2+SIN($B34*3.1415/180)*D$6^2*D$4)*COS($B34*3.1415/180)+SIN($B34*3.1415/180)*D$5</f>
        <v>13.557669574687795</v>
      </c>
      <c r="G34" s="1">
        <f t="shared" si="3"/>
        <v>-12.849470758619894</v>
      </c>
      <c r="H34" s="1">
        <f t="shared" si="4"/>
        <v>-15.303532902192647</v>
      </c>
    </row>
    <row r="35" spans="2:8" ht="12.75">
      <c r="B35">
        <f t="shared" si="5"/>
        <v>125</v>
      </c>
      <c r="C35" s="1">
        <f t="shared" si="0"/>
        <v>34.6443148181538</v>
      </c>
      <c r="D35" s="1">
        <f t="shared" si="0"/>
        <v>36.290712216364746</v>
      </c>
      <c r="E35" s="1">
        <f>((SIN($B35*3.1415/180))^3*C$6^4*C$4/2+SIN($B35*3.1415/180)*C$6^2*C$4)*COS($B35*3.1415/180)+SIN($B35*3.1415/180)*C$5</f>
        <v>14.825925885614499</v>
      </c>
      <c r="F35" s="1">
        <f>((SIN($B35*3.1415/180))^3*D$6^4*D$4/2+SIN($B35*3.1415/180)*D$6^2*D$4)*COS($B35*3.1415/180)+SIN($B35*3.1415/180)*D$5</f>
        <v>12.2304351865494</v>
      </c>
      <c r="G35" s="1">
        <f t="shared" si="3"/>
        <v>-13.602138199075723</v>
      </c>
      <c r="H35" s="1">
        <f t="shared" si="4"/>
        <v>-15.085959284571526</v>
      </c>
    </row>
    <row r="36" spans="2:8" ht="12.75">
      <c r="B36">
        <f t="shared" si="5"/>
        <v>130</v>
      </c>
      <c r="C36" s="1">
        <f t="shared" si="0"/>
        <v>35.85423901632427</v>
      </c>
      <c r="D36" s="1">
        <f t="shared" si="0"/>
        <v>37.29410874999754</v>
      </c>
      <c r="E36" s="1">
        <f aca="true" t="shared" si="6" ref="E36:E57">((SIN($B36*3.1415/180))^3*C$6^4*C$4/2+SIN($B36*3.1415/180)*C$6^2*C$4)*COS($B36*3.1415/180)+SIN($B36*3.1415/180)*C$5</f>
        <v>13.611106231160557</v>
      </c>
      <c r="F36" s="1">
        <f aca="true" t="shared" si="7" ref="F36:F57">((SIN($B36*3.1415/180))^3*D$6^4*D$4/2+SIN($B36*3.1415/180)*D$6^2*D$4)*COS($B36*3.1415/180)+SIN($B36*3.1415/180)*D$5</f>
        <v>10.929089025025547</v>
      </c>
      <c r="G36" s="1">
        <f t="shared" si="3"/>
        <v>-14.21887647007808</v>
      </c>
      <c r="H36" s="1">
        <f t="shared" si="4"/>
        <v>-14.719172085314693</v>
      </c>
    </row>
    <row r="37" spans="2:8" ht="12.75">
      <c r="B37">
        <f t="shared" si="5"/>
        <v>135</v>
      </c>
      <c r="C37" s="1">
        <f t="shared" si="0"/>
        <v>36.95936230037997</v>
      </c>
      <c r="D37" s="1">
        <f t="shared" si="0"/>
        <v>38.186227536582386</v>
      </c>
      <c r="E37" s="1">
        <f t="shared" si="6"/>
        <v>12.34784953309155</v>
      </c>
      <c r="F37" s="1">
        <f t="shared" si="7"/>
        <v>9.664345405901765</v>
      </c>
      <c r="G37" s="1">
        <f>(3/2*(SIN($B37*3.1415/180))^2*C$6^4*C$4+C$6^2*C$4)*(COS($B37*3.1415/180))^2+COS($B37*3.1415/180)*C$5-1/2*(SIN($B37*3.1415/180)^2*C$6^2*C$4*(SIN($B37*3.1415/180)^2*C$6^2+2))</f>
        <v>-14.714881047540098</v>
      </c>
      <c r="H37" s="1">
        <f>(3/2*(SIN($B37*3.1415/180))^2*D$6^4*D$4+D$6^2*D$4)*(COS($B37*3.1415/180))^2+COS($B37*3.1415/180)*D$5-1/2*(SIN($B37*3.1415/180)^2*D$6^2*D$4*(SIN($B37*3.1415/180)^2*D$6^2+2))</f>
        <v>-14.255461611828792</v>
      </c>
    </row>
    <row r="38" spans="2:8" ht="12.75">
      <c r="B38">
        <f t="shared" si="5"/>
        <v>140</v>
      </c>
      <c r="C38" s="1">
        <f t="shared" si="0"/>
        <v>37.956943967825985</v>
      </c>
      <c r="D38" s="1">
        <f t="shared" si="0"/>
        <v>38.97079952671604</v>
      </c>
      <c r="E38" s="1">
        <f t="shared" si="6"/>
        <v>11.046000400895121</v>
      </c>
      <c r="F38" s="1">
        <f t="shared" si="7"/>
        <v>8.442544355581092</v>
      </c>
      <c r="G38" s="1">
        <f aca="true" t="shared" si="8" ref="G38:G56">(3/2*(SIN($B38*3.1415/180))^2*C$6^4*C$4+C$6^2*C$4)*(COS($B38*3.1415/180))^2+COS($B38*3.1415/180)*C$5-1/2*(SIN($B38*3.1415/180)^2*C$6^2*C$4*(SIN($B38*3.1415/180)^2*C$6^2+2))</f>
        <v>-15.10604040447867</v>
      </c>
      <c r="H38" s="1">
        <f aca="true" t="shared" si="9" ref="H38:H56">(3/2*(SIN($B38*3.1415/180))^2*D$6^4*D$4+D$6^2*D$4)*(COS($B38*3.1415/180))^2+COS($B38*3.1415/180)*D$5-1/2*(SIN($B38*3.1415/180)^2*D$6^2*D$4*(SIN($B38*3.1415/180)^2*D$6^2+2))</f>
        <v>-13.742382745682828</v>
      </c>
    </row>
    <row r="39" spans="2:8" ht="12.75">
      <c r="B39">
        <f t="shared" si="5"/>
        <v>145</v>
      </c>
      <c r="C39" s="1">
        <f t="shared" si="0"/>
        <v>38.844505541034536</v>
      </c>
      <c r="D39" s="1">
        <f t="shared" si="0"/>
        <v>39.65181805324004</v>
      </c>
      <c r="E39" s="1">
        <f t="shared" si="6"/>
        <v>9.714014602130327</v>
      </c>
      <c r="F39" s="1">
        <f t="shared" si="7"/>
        <v>7.26615945652095</v>
      </c>
      <c r="G39" s="1">
        <f t="shared" si="8"/>
        <v>-15.408178699120334</v>
      </c>
      <c r="H39" s="1">
        <f t="shared" si="9"/>
        <v>-13.220733075410777</v>
      </c>
    </row>
    <row r="40" spans="2:8" ht="12.75">
      <c r="B40">
        <f t="shared" si="5"/>
        <v>150</v>
      </c>
      <c r="C40" s="1">
        <f t="shared" si="0"/>
        <v>39.61971933093431</v>
      </c>
      <c r="D40" s="1">
        <f t="shared" si="0"/>
        <v>40.23323076381309</v>
      </c>
      <c r="E40" s="1">
        <f t="shared" si="6"/>
        <v>8.358993995444969</v>
      </c>
      <c r="F40" s="1">
        <f t="shared" si="7"/>
        <v>6.134442705611022</v>
      </c>
      <c r="G40" s="1">
        <f t="shared" si="8"/>
        <v>-15.636402983005404</v>
      </c>
      <c r="H40" s="1">
        <f t="shared" si="9"/>
        <v>-12.72344283625893</v>
      </c>
    </row>
    <row r="41" spans="2:8" ht="12.75">
      <c r="B41">
        <f t="shared" si="5"/>
        <v>155</v>
      </c>
      <c r="C41" s="1">
        <f t="shared" si="0"/>
        <v>40.28036388174205</v>
      </c>
      <c r="D41" s="1">
        <f t="shared" si="0"/>
        <v>40.718704403929806</v>
      </c>
      <c r="E41" s="1">
        <f t="shared" si="6"/>
        <v>6.986773220609876</v>
      </c>
      <c r="F41" s="1">
        <f t="shared" si="7"/>
        <v>5.044126275954408</v>
      </c>
      <c r="G41" s="1">
        <f t="shared" si="8"/>
        <v>-15.804571385385833</v>
      </c>
      <c r="H41" s="1">
        <f t="shared" si="9"/>
        <v>-12.275370643956808</v>
      </c>
    </row>
    <row r="42" spans="2:8" ht="12.75">
      <c r="B42">
        <f t="shared" si="5"/>
        <v>160</v>
      </c>
      <c r="C42" s="1">
        <f t="shared" si="0"/>
        <v>40.82433981639517</v>
      </c>
      <c r="D42" s="1">
        <f t="shared" si="0"/>
        <v>41.11146176286308</v>
      </c>
      <c r="E42" s="1">
        <f t="shared" si="6"/>
        <v>5.602047356555721</v>
      </c>
      <c r="F42" s="1">
        <f t="shared" si="7"/>
        <v>3.9901062880402725</v>
      </c>
      <c r="G42" s="1">
        <f t="shared" si="8"/>
        <v>-15.924885477550841</v>
      </c>
      <c r="H42" s="1">
        <f t="shared" si="9"/>
        <v>-11.893893458252217</v>
      </c>
    </row>
    <row r="43" spans="2:8" ht="12.75">
      <c r="B43">
        <f t="shared" si="5"/>
        <v>165</v>
      </c>
      <c r="C43" s="1">
        <f aca="true" t="shared" si="10" ref="C43:D82">C$5*(1-COS($B43*3.1415/180))+(C$6/8)*C$4*(SIN($B43*3.1415/180))^4/8+0.5*C$6^2*C$4*(SIN($B43*3.1415/180))^2</f>
        <v>41.24973264440405</v>
      </c>
      <c r="D43" s="1">
        <f t="shared" si="10"/>
        <v>41.414182779699665</v>
      </c>
      <c r="E43" s="1">
        <f t="shared" si="6"/>
        <v>4.2085300029045385</v>
      </c>
      <c r="F43" s="1">
        <f t="shared" si="7"/>
        <v>2.9660474330198574</v>
      </c>
      <c r="G43" s="1">
        <f t="shared" si="8"/>
        <v>-16.007598398538267</v>
      </c>
      <c r="H43" s="1">
        <f t="shared" si="9"/>
        <v>-11.590091419682178</v>
      </c>
    </row>
    <row r="44" spans="2:8" ht="12.75">
      <c r="B44">
        <f t="shared" si="5"/>
        <v>170</v>
      </c>
      <c r="C44" s="1">
        <f t="shared" si="10"/>
        <v>41.554904252898254</v>
      </c>
      <c r="D44" s="1">
        <f t="shared" si="10"/>
        <v>41.62895644318182</v>
      </c>
      <c r="E44" s="1">
        <f t="shared" si="6"/>
        <v>2.8091323801765324</v>
      </c>
      <c r="F44" s="1">
        <f t="shared" si="7"/>
        <v>1.964867526933473</v>
      </c>
      <c r="G44" s="1">
        <f t="shared" si="8"/>
        <v>-16.060821612377236</v>
      </c>
      <c r="H44" s="1">
        <f t="shared" si="9"/>
        <v>-11.370268495862561</v>
      </c>
    </row>
    <row r="45" spans="2:8" ht="12.75">
      <c r="B45">
        <f t="shared" si="5"/>
        <v>175</v>
      </c>
      <c r="C45" s="1">
        <f t="shared" si="10"/>
        <v>41.73859261601546</v>
      </c>
      <c r="D45" s="1">
        <f t="shared" si="10"/>
        <v>41.75726726166252</v>
      </c>
      <c r="E45" s="1">
        <f t="shared" si="6"/>
        <v>1.4061557833034466</v>
      </c>
      <c r="F45" s="1">
        <f t="shared" si="7"/>
        <v>0.9790850329961023</v>
      </c>
      <c r="G45" s="1">
        <f t="shared" si="8"/>
        <v>-16.090408237162322</v>
      </c>
      <c r="H45" s="1">
        <f t="shared" si="9"/>
        <v>-11.237525066309699</v>
      </c>
    </row>
    <row r="46" spans="2:8" ht="12.75">
      <c r="B46">
        <f t="shared" si="5"/>
        <v>180</v>
      </c>
      <c r="C46" s="1">
        <f t="shared" si="10"/>
        <v>41.79999993089373</v>
      </c>
      <c r="D46" s="1">
        <f t="shared" si="10"/>
        <v>41.799999951955314</v>
      </c>
      <c r="E46" s="1">
        <f t="shared" si="6"/>
        <v>0.0014917126136290558</v>
      </c>
      <c r="F46" s="1">
        <f t="shared" si="7"/>
        <v>0.0010370819269408733</v>
      </c>
      <c r="G46" s="1">
        <f t="shared" si="8"/>
        <v>-16.099890099334566</v>
      </c>
      <c r="H46" s="1">
        <f t="shared" si="9"/>
        <v>-11.193111161099646</v>
      </c>
    </row>
    <row r="47" spans="2:8" ht="12.75">
      <c r="B47">
        <f t="shared" si="5"/>
        <v>185</v>
      </c>
      <c r="C47" s="1">
        <f t="shared" si="10"/>
        <v>41.73885276635674</v>
      </c>
      <c r="D47" s="1">
        <f t="shared" si="10"/>
        <v>41.757448468518305</v>
      </c>
      <c r="E47" s="1">
        <f t="shared" si="6"/>
        <v>-1.4031741113713834</v>
      </c>
      <c r="F47" s="1">
        <f t="shared" si="7"/>
        <v>-0.9770026563576854</v>
      </c>
      <c r="G47" s="1">
        <f t="shared" si="8"/>
        <v>-16.09044883849624</v>
      </c>
      <c r="H47" s="1">
        <f t="shared" si="9"/>
        <v>-11.237336935518403</v>
      </c>
    </row>
    <row r="48" spans="2:8" ht="12.75">
      <c r="B48">
        <f t="shared" si="5"/>
        <v>190</v>
      </c>
      <c r="C48" s="1">
        <f t="shared" si="10"/>
        <v>41.55542340242148</v>
      </c>
      <c r="D48" s="1">
        <f t="shared" si="10"/>
        <v>41.629320104250766</v>
      </c>
      <c r="E48" s="1">
        <f t="shared" si="6"/>
        <v>-2.8061561866326095</v>
      </c>
      <c r="F48" s="1">
        <f t="shared" si="7"/>
        <v>-1.9627605692829875</v>
      </c>
      <c r="G48" s="1">
        <f t="shared" si="8"/>
        <v>-16.060907820215363</v>
      </c>
      <c r="H48" s="1">
        <f t="shared" si="9"/>
        <v>-11.369893663699695</v>
      </c>
    </row>
    <row r="49" spans="2:8" ht="12.75">
      <c r="B49">
        <f t="shared" si="5"/>
        <v>195</v>
      </c>
      <c r="C49" s="1">
        <f t="shared" si="10"/>
        <v>41.250508579877945</v>
      </c>
      <c r="D49" s="1">
        <f t="shared" si="10"/>
        <v>41.414731405910565</v>
      </c>
      <c r="E49" s="1">
        <f t="shared" si="6"/>
        <v>-4.205563666854091</v>
      </c>
      <c r="F49" s="1">
        <f t="shared" si="7"/>
        <v>-2.963899757512466</v>
      </c>
      <c r="G49" s="1">
        <f t="shared" si="8"/>
        <v>-16.00774018727473</v>
      </c>
      <c r="H49" s="1">
        <f t="shared" si="9"/>
        <v>-11.589534087108273</v>
      </c>
    </row>
    <row r="50" spans="2:8" ht="12.75">
      <c r="B50">
        <f t="shared" si="5"/>
        <v>200</v>
      </c>
      <c r="C50" s="1">
        <f t="shared" si="10"/>
        <v>40.825369424848425</v>
      </c>
      <c r="D50" s="1">
        <f t="shared" si="10"/>
        <v>41.1121991475152</v>
      </c>
      <c r="E50" s="1">
        <f t="shared" si="6"/>
        <v>-5.599096341276924</v>
      </c>
      <c r="F50" s="1">
        <f t="shared" si="7"/>
        <v>-3.9879023318679874</v>
      </c>
      <c r="G50" s="1">
        <f t="shared" si="8"/>
        <v>-15.925097699387436</v>
      </c>
      <c r="H50" s="1">
        <f t="shared" si="9"/>
        <v>-11.893163067515436</v>
      </c>
    </row>
    <row r="51" spans="2:8" ht="12.75">
      <c r="B51">
        <f t="shared" si="5"/>
        <v>205</v>
      </c>
      <c r="C51" s="1">
        <f t="shared" si="10"/>
        <v>40.28164335646968</v>
      </c>
      <c r="D51" s="1">
        <f t="shared" si="10"/>
        <v>40.71963561886808</v>
      </c>
      <c r="E51" s="1">
        <f t="shared" si="6"/>
        <v>-6.983844492058449</v>
      </c>
      <c r="F51" s="1">
        <f t="shared" si="7"/>
        <v>-5.041851643697866</v>
      </c>
      <c r="G51" s="1">
        <f t="shared" si="8"/>
        <v>-15.804873587529531</v>
      </c>
      <c r="H51" s="1">
        <f t="shared" si="9"/>
        <v>-12.274485074493986</v>
      </c>
    </row>
    <row r="52" spans="2:8" ht="12.75">
      <c r="B52">
        <f t="shared" si="5"/>
        <v>210</v>
      </c>
      <c r="C52" s="1">
        <f t="shared" si="10"/>
        <v>39.62124438185177</v>
      </c>
      <c r="D52" s="1">
        <f t="shared" si="10"/>
        <v>40.23436210002789</v>
      </c>
      <c r="E52" s="1">
        <f t="shared" si="6"/>
        <v>-8.356096419151612</v>
      </c>
      <c r="F52" s="1">
        <f t="shared" si="7"/>
        <v>-6.132085053984951</v>
      </c>
      <c r="G52" s="1">
        <f t="shared" si="8"/>
        <v>-15.636819087027813</v>
      </c>
      <c r="H52" s="1">
        <f t="shared" si="9"/>
        <v>-12.722431789971314</v>
      </c>
    </row>
    <row r="53" spans="2:8" ht="12.75">
      <c r="B53">
        <f t="shared" si="5"/>
        <v>215</v>
      </c>
      <c r="C53" s="1">
        <f t="shared" si="10"/>
        <v>38.84627156562835</v>
      </c>
      <c r="D53" s="1">
        <f t="shared" si="10"/>
        <v>39.65315687033606</v>
      </c>
      <c r="E53" s="1">
        <f t="shared" si="6"/>
        <v>-9.711159304306259</v>
      </c>
      <c r="F53" s="1">
        <f t="shared" si="7"/>
        <v>-7.263709660944625</v>
      </c>
      <c r="G53" s="1">
        <f t="shared" si="8"/>
        <v>-15.408736493325216</v>
      </c>
      <c r="H53" s="1">
        <f t="shared" si="9"/>
        <v>-13.219641048714143</v>
      </c>
    </row>
    <row r="54" spans="2:8" ht="12.75">
      <c r="B54">
        <f t="shared" si="5"/>
        <v>220</v>
      </c>
      <c r="C54" s="1">
        <f t="shared" si="10"/>
        <v>37.95894614055815</v>
      </c>
      <c r="D54" s="1">
        <f t="shared" si="10"/>
        <v>38.97235397887523</v>
      </c>
      <c r="E54" s="1">
        <f t="shared" si="6"/>
        <v>-11.04320107547251</v>
      </c>
      <c r="F54" s="1">
        <f t="shared" si="7"/>
        <v>-8.439997896400493</v>
      </c>
      <c r="G54" s="1">
        <f t="shared" si="8"/>
        <v>-15.106770806215696</v>
      </c>
      <c r="H54" s="1">
        <f t="shared" si="9"/>
        <v>-13.741270998689984</v>
      </c>
    </row>
    <row r="55" spans="2:8" ht="12.75">
      <c r="B55">
        <f t="shared" si="5"/>
        <v>225</v>
      </c>
      <c r="C55" s="1">
        <f t="shared" si="10"/>
        <v>36.96159554599181</v>
      </c>
      <c r="D55" s="1">
        <f t="shared" si="10"/>
        <v>38.18800615150875</v>
      </c>
      <c r="E55" s="1">
        <f t="shared" si="6"/>
        <v>-12.345122673250104</v>
      </c>
      <c r="F55" s="1">
        <f t="shared" si="7"/>
        <v>-9.661703864075339</v>
      </c>
      <c r="G55" s="1">
        <f t="shared" si="8"/>
        <v>-14.715817107100994</v>
      </c>
      <c r="H55" s="1">
        <f t="shared" si="9"/>
        <v>-14.254408636364392</v>
      </c>
    </row>
    <row r="56" spans="2:8" ht="12.75">
      <c r="B56">
        <f t="shared" si="5"/>
        <v>230</v>
      </c>
      <c r="C56" s="1">
        <f t="shared" si="10"/>
        <v>35.85669784525315</v>
      </c>
      <c r="D56" s="1">
        <f t="shared" si="10"/>
        <v>37.29611985103906</v>
      </c>
      <c r="E56" s="1">
        <f t="shared" si="6"/>
        <v>-13.60847126232936</v>
      </c>
      <c r="F56" s="1">
        <f t="shared" si="7"/>
        <v>-10.9263615401284</v>
      </c>
      <c r="G56" s="1">
        <f t="shared" si="8"/>
        <v>-14.22005210978374</v>
      </c>
      <c r="H56" s="1">
        <f t="shared" si="9"/>
        <v>-14.718272233115279</v>
      </c>
    </row>
    <row r="57" spans="2:8" ht="12.75">
      <c r="B57">
        <f t="shared" si="5"/>
        <v>235</v>
      </c>
      <c r="C57" s="1">
        <f t="shared" si="10"/>
        <v>34.64699301876126</v>
      </c>
      <c r="D57" s="1">
        <f t="shared" si="10"/>
        <v>36.292963195067856</v>
      </c>
      <c r="E57" s="1">
        <f t="shared" si="6"/>
        <v>-14.82340517752946</v>
      </c>
      <c r="F57" s="1">
        <f t="shared" si="7"/>
        <v>-12.227639709257812</v>
      </c>
      <c r="G57" s="1">
        <f>(3/2*(SIN($B57*3.1415/180))^2*C$6^4*C$4+C$6^2*C$4)*(COS($B57*3.1415/180))^2+COS($B57*3.1415/180)*C$5-1/2*(SIN($B57*3.1415/180)^2*C$6^2*C$4*(SIN($B57*3.1415/180)^2*C$6^2+2))</f>
        <v>-13.603586708081497</v>
      </c>
      <c r="H57" s="1">
        <f>(3/2*(SIN($B57*3.1415/180))^2*D$6^4*D$4+D$6^2*D$4)*(COS($B57*3.1415/180))^2+COS($B57*3.1415/180)*D$5-1/2*(SIN($B57*3.1415/180)^2*D$6^2*D$4*(SIN($B57*3.1415/180)^2*D$6^2+2))</f>
        <v>-15.085319426425551</v>
      </c>
    </row>
    <row r="58" spans="2:8" ht="12.75">
      <c r="B58">
        <f t="shared" si="5"/>
        <v>240</v>
      </c>
      <c r="C58" s="1">
        <f t="shared" si="10"/>
        <v>33.3356593663927</v>
      </c>
      <c r="D58" s="1">
        <f t="shared" si="10"/>
        <v>35.17543899106566</v>
      </c>
      <c r="E58" s="1">
        <f>((SIN($B58*3.1415/180))^3*C$6^4*C$4/2+SIN($B58*3.1415/180)*C$6^2*C$4)*COS($B58*3.1415/180)+SIN($B58*3.1415/180)*C$5</f>
        <v>-15.978720545182798</v>
      </c>
      <c r="F58" s="1">
        <f>((SIN($B58*3.1415/180))^3*D$6^4*D$4/2+SIN($B58*3.1415/180)*D$6^2*D$4)*COS($B58*3.1415/180)+SIN($B58*3.1415/180)*D$5</f>
        <v>-13.554833744769947</v>
      </c>
      <c r="G58" s="1">
        <f aca="true" t="shared" si="11" ref="G58:G77">(3/2*(SIN($B58*3.1415/180))^2*C$6^4*C$4+C$6^2*C$4)*(COS($B58*3.1415/180))^2+COS($B58*3.1415/180)*C$5-1/2*(SIN($B58*3.1415/180)^2*C$6^2*C$4*(SIN($B58*3.1415/180)^2*C$6^2+2))</f>
        <v>-12.851223092776968</v>
      </c>
      <c r="H58" s="1">
        <f aca="true" t="shared" si="12" ref="H58:H77">(3/2*(SIN($B58*3.1415/180))^2*D$6^4*D$4+D$6^2*D$4)*(COS($B58*3.1415/180))^2+COS($B58*3.1415/180)*D$5-1/2*(SIN($B58*3.1415/180)^2*D$6^2*D$4*(SIN($B58*3.1415/180)^2*D$6^2+2))</f>
        <v>-15.3032672230893</v>
      </c>
    </row>
    <row r="59" spans="2:8" ht="12.75">
      <c r="B59">
        <f t="shared" si="5"/>
        <v>245</v>
      </c>
      <c r="C59" s="1">
        <f t="shared" si="10"/>
        <v>31.926544664614465</v>
      </c>
      <c r="D59" s="1">
        <f t="shared" si="10"/>
        <v>33.94150655994756</v>
      </c>
      <c r="E59" s="1">
        <f aca="true" t="shared" si="13" ref="E59:E81">((SIN($B59*3.1415/180))^3*C$6^4*C$4/2+SIN($B59*3.1415/180)*C$6^2*C$4)*COS($B59*3.1415/180)+SIN($B59*3.1415/180)*C$5</f>
        <v>-17.061947499599526</v>
      </c>
      <c r="F59" s="1">
        <f aca="true" t="shared" si="14" ref="F59:F81">((SIN($B59*3.1415/180))^3*D$6^4*D$4/2+SIN($B59*3.1415/180)*D$6^2*D$4)*COS($B59*3.1415/180)+SIN($B59*3.1415/180)*D$5</f>
        <v>-14.89257004461281</v>
      </c>
      <c r="G59" s="1">
        <f t="shared" si="11"/>
        <v>-11.949286665310861</v>
      </c>
      <c r="H59" s="1">
        <f t="shared" si="12"/>
        <v>-15.317919447947293</v>
      </c>
    </row>
    <row r="60" spans="2:8" ht="12.75">
      <c r="B60">
        <f t="shared" si="5"/>
        <v>250</v>
      </c>
      <c r="C60" s="1">
        <f t="shared" si="10"/>
        <v>30.424433852662933</v>
      </c>
      <c r="D60" s="1">
        <f t="shared" si="10"/>
        <v>32.59062832946782</v>
      </c>
      <c r="E60" s="1">
        <f t="shared" si="13"/>
        <v>-18.05952078356749</v>
      </c>
      <c r="F60" s="1">
        <f t="shared" si="14"/>
        <v>-16.22078523798647</v>
      </c>
      <c r="G60" s="1">
        <f t="shared" si="11"/>
        <v>-10.886491151214454</v>
      </c>
      <c r="H60" s="1">
        <f t="shared" si="12"/>
        <v>-15.076594629002992</v>
      </c>
    </row>
    <row r="61" spans="2:8" ht="12.75">
      <c r="B61">
        <f t="shared" si="5"/>
        <v>255</v>
      </c>
      <c r="C61" s="1">
        <f t="shared" si="10"/>
        <v>28.83532884010342</v>
      </c>
      <c r="D61" s="1">
        <f t="shared" si="10"/>
        <v>31.124211354082735</v>
      </c>
      <c r="E61" s="1">
        <f t="shared" si="13"/>
        <v>-18.957025480836553</v>
      </c>
      <c r="F61" s="1">
        <f t="shared" si="14"/>
        <v>-17.515020449543012</v>
      </c>
      <c r="G61" s="1">
        <f t="shared" si="11"/>
        <v>-9.654786508618251</v>
      </c>
      <c r="H61" s="1">
        <f t="shared" si="12"/>
        <v>-14.531865447088181</v>
      </c>
    </row>
    <row r="62" spans="2:8" ht="12.75">
      <c r="B62">
        <f t="shared" si="5"/>
        <v>260</v>
      </c>
      <c r="C62" s="1">
        <f t="shared" si="10"/>
        <v>27.166712321439373</v>
      </c>
      <c r="D62" s="1">
        <f t="shared" si="10"/>
        <v>29.546010733693223</v>
      </c>
      <c r="E62" s="1">
        <f t="shared" si="13"/>
        <v>-19.739513995470556</v>
      </c>
      <c r="F62" s="1">
        <f t="shared" si="14"/>
        <v>-18.747043219849754</v>
      </c>
      <c r="G62" s="1">
        <f t="shared" si="11"/>
        <v>-8.250134630879263</v>
      </c>
      <c r="H62" s="1">
        <f t="shared" si="12"/>
        <v>-13.64526984219841</v>
      </c>
    </row>
    <row r="63" spans="2:8" ht="12.75">
      <c r="B63">
        <f t="shared" si="5"/>
        <v>265</v>
      </c>
      <c r="C63" s="1">
        <f t="shared" si="10"/>
        <v>25.427766755448808</v>
      </c>
      <c r="D63" s="1">
        <f t="shared" si="10"/>
        <v>27.86246184739326</v>
      </c>
      <c r="E63" s="1">
        <f t="shared" si="13"/>
        <v>-20.3918855715331</v>
      </c>
      <c r="F63" s="1">
        <f t="shared" si="14"/>
        <v>-19.885779137366143</v>
      </c>
      <c r="G63" s="1">
        <f t="shared" si="11"/>
        <v>-6.673158202629997</v>
      </c>
      <c r="H63" s="1">
        <f t="shared" si="12"/>
        <v>-12.390640211609433</v>
      </c>
    </row>
    <row r="64" spans="2:8" ht="12.75">
      <c r="B64">
        <f t="shared" si="5"/>
        <v>270</v>
      </c>
      <c r="C64" s="1">
        <f t="shared" si="10"/>
        <v>23.62952207611177</v>
      </c>
      <c r="D64" s="1">
        <f t="shared" si="10"/>
        <v>26.082911528112707</v>
      </c>
      <c r="E64" s="1">
        <f t="shared" si="13"/>
        <v>-20.89931508223666</v>
      </c>
      <c r="F64" s="1">
        <f t="shared" si="14"/>
        <v>-20.89850522830103</v>
      </c>
      <c r="G64" s="1">
        <f t="shared" si="11"/>
        <v>-4.929613585541551</v>
      </c>
      <c r="H64" s="1">
        <f t="shared" si="12"/>
        <v>-10.75672301283541</v>
      </c>
    </row>
    <row r="65" spans="2:8" ht="12.75">
      <c r="B65">
        <f t="shared" si="5"/>
        <v>275</v>
      </c>
      <c r="C65" s="1">
        <f t="shared" si="10"/>
        <v>21.784911040777427</v>
      </c>
      <c r="D65" s="1">
        <f t="shared" si="10"/>
        <v>24.219724547949287</v>
      </c>
      <c r="E65" s="1">
        <f t="shared" si="13"/>
        <v>-21.247713948153454</v>
      </c>
      <c r="F65" s="1">
        <f t="shared" si="14"/>
        <v>-21.75223105024963</v>
      </c>
      <c r="G65" s="1">
        <f t="shared" si="11"/>
        <v>-3.0306489075041947</v>
      </c>
      <c r="H65" s="1">
        <f t="shared" si="12"/>
        <v>-8.748823981424936</v>
      </c>
    </row>
    <row r="66" spans="2:8" ht="12.75">
      <c r="B66">
        <f t="shared" si="5"/>
        <v>280</v>
      </c>
      <c r="C66" s="1">
        <f t="shared" si="10"/>
        <v>19.90871883851391</v>
      </c>
      <c r="D66" s="1">
        <f t="shared" si="10"/>
        <v>22.288250483447495</v>
      </c>
      <c r="E66" s="1">
        <f t="shared" si="13"/>
        <v>-21.424203250186636</v>
      </c>
      <c r="F66" s="1">
        <f t="shared" si="14"/>
        <v>-22.41517420230287</v>
      </c>
      <c r="G66" s="1">
        <f t="shared" si="11"/>
        <v>-0.9928226906366073</v>
      </c>
      <c r="H66" s="1">
        <f t="shared" si="12"/>
        <v>-6.389307186772908</v>
      </c>
    </row>
    <row r="67" spans="2:8" ht="12.75">
      <c r="B67">
        <f t="shared" si="5"/>
        <v>285</v>
      </c>
      <c r="C67" s="1">
        <f t="shared" si="10"/>
        <v>18.017422846484738</v>
      </c>
      <c r="D67" s="1">
        <f t="shared" si="10"/>
        <v>20.30664632435611</v>
      </c>
      <c r="E67" s="1">
        <f t="shared" si="13"/>
        <v>-21.417577665507718</v>
      </c>
      <c r="F67" s="1">
        <f t="shared" si="14"/>
        <v>-22.858226791242785</v>
      </c>
      <c r="G67" s="1">
        <f t="shared" si="11"/>
        <v>1.1621249757635592</v>
      </c>
      <c r="H67" s="1">
        <f t="shared" si="12"/>
        <v>-3.7168888008610503</v>
      </c>
    </row>
    <row r="68" spans="2:8" ht="12.75">
      <c r="B68">
        <f>B67+5</f>
        <v>290</v>
      </c>
      <c r="C68" s="1">
        <f t="shared" si="10"/>
        <v>16.128928221194673</v>
      </c>
      <c r="D68" s="1">
        <f t="shared" si="10"/>
        <v>18.295561033698128</v>
      </c>
      <c r="E68" s="1">
        <f t="shared" si="13"/>
        <v>-21.21873892232889</v>
      </c>
      <c r="F68" s="1">
        <f t="shared" si="14"/>
        <v>-23.056309446932772</v>
      </c>
      <c r="G68" s="1">
        <f t="shared" si="11"/>
        <v>3.4077391732263598</v>
      </c>
      <c r="H68" s="1">
        <f t="shared" si="12"/>
        <v>-0.7847859337094807</v>
      </c>
    </row>
    <row r="69" spans="2:8" ht="12.75">
      <c r="B69">
        <f t="shared" si="5"/>
        <v>295</v>
      </c>
      <c r="C69" s="1">
        <f t="shared" si="10"/>
        <v>14.262214267525938</v>
      </c>
      <c r="D69" s="1">
        <f t="shared" si="10"/>
        <v>16.277698552539327</v>
      </c>
      <c r="E69" s="1">
        <f t="shared" si="13"/>
        <v>-20.821079041906227</v>
      </c>
      <c r="F69" s="1">
        <f t="shared" si="14"/>
        <v>-22.989519761440835</v>
      </c>
      <c r="G69" s="1">
        <f t="shared" si="11"/>
        <v>5.7135285949968075</v>
      </c>
      <c r="H69" s="1">
        <f t="shared" si="12"/>
        <v>2.342106428203053</v>
      </c>
    </row>
    <row r="70" spans="2:8" ht="12.75">
      <c r="B70">
        <f t="shared" si="5"/>
        <v>300</v>
      </c>
      <c r="C70" s="1">
        <f t="shared" si="10"/>
        <v>12.43691422782955</v>
      </c>
      <c r="D70" s="1">
        <f t="shared" si="10"/>
        <v>14.277284424552288</v>
      </c>
      <c r="E70" s="1">
        <f t="shared" si="13"/>
        <v>-20.22079656420611</v>
      </c>
      <c r="F70" s="1">
        <f t="shared" si="14"/>
        <v>-22.644001371849562</v>
      </c>
      <c r="G70" s="1">
        <f t="shared" si="11"/>
        <v>8.045815334002324</v>
      </c>
      <c r="H70" s="1">
        <f t="shared" si="12"/>
        <v>5.590744274640401</v>
      </c>
    </row>
    <row r="71" spans="2:8" ht="12.75">
      <c r="B71">
        <f t="shared" si="5"/>
        <v>305</v>
      </c>
      <c r="C71" s="1">
        <f t="shared" si="10"/>
        <v>10.672856444474442</v>
      </c>
      <c r="D71" s="1">
        <f t="shared" si="10"/>
        <v>12.319467432023131</v>
      </c>
      <c r="E71" s="1">
        <f t="shared" si="13"/>
        <v>-19.417132955762558</v>
      </c>
      <c r="F71" s="1">
        <f t="shared" si="14"/>
        <v>-22.012486125104697</v>
      </c>
      <c r="G71" s="1">
        <f t="shared" si="11"/>
        <v>10.368705386927246</v>
      </c>
      <c r="H71" s="1">
        <f t="shared" si="12"/>
        <v>8.88384013980166</v>
      </c>
    </row>
    <row r="72" spans="2:8" ht="12.75">
      <c r="B72">
        <f t="shared" si="5"/>
        <v>310</v>
      </c>
      <c r="C72" s="1">
        <f t="shared" si="10"/>
        <v>8.989597220366191</v>
      </c>
      <c r="D72" s="1">
        <f t="shared" si="10"/>
        <v>10.429690807006741</v>
      </c>
      <c r="E72" s="1">
        <f t="shared" si="13"/>
        <v>-18.412521092807342</v>
      </c>
      <c r="F72" s="1">
        <f t="shared" si="14"/>
        <v>-21.094491896680506</v>
      </c>
      <c r="G72" s="1">
        <f t="shared" si="11"/>
        <v>12.645123758235183</v>
      </c>
      <c r="H72" s="1">
        <f t="shared" si="12"/>
        <v>12.14379035598251</v>
      </c>
    </row>
    <row r="73" spans="2:8" ht="12.75">
      <c r="B73">
        <f t="shared" si="5"/>
        <v>315</v>
      </c>
      <c r="C73" s="1">
        <f t="shared" si="10"/>
        <v>7.405974924657798</v>
      </c>
      <c r="D73" s="1">
        <f t="shared" si="10"/>
        <v>8.633067476198065</v>
      </c>
      <c r="E73" s="1">
        <f t="shared" si="13"/>
        <v>-17.212642661143025</v>
      </c>
      <c r="F73" s="1">
        <f t="shared" si="14"/>
        <v>-19.89618930911604</v>
      </c>
      <c r="G73" s="1">
        <f t="shared" si="11"/>
        <v>14.837857730539056</v>
      </c>
      <c r="H73" s="1">
        <f t="shared" si="12"/>
        <v>15.296282553950036</v>
      </c>
    </row>
    <row r="74" spans="2:8" ht="12.75">
      <c r="B74">
        <f t="shared" si="5"/>
        <v>320</v>
      </c>
      <c r="C74" s="1">
        <f t="shared" si="10"/>
        <v>5.93971112298734</v>
      </c>
      <c r="D74" s="1">
        <f t="shared" si="10"/>
        <v>6.953790553130675</v>
      </c>
      <c r="E74" s="1">
        <f t="shared" si="13"/>
        <v>-15.826396069998868</v>
      </c>
      <c r="F74" s="1">
        <f t="shared" si="14"/>
        <v>-18.429978420414166</v>
      </c>
      <c r="G74" s="1">
        <f t="shared" si="11"/>
        <v>16.91055651921869</v>
      </c>
      <c r="H74" s="1">
        <f t="shared" si="12"/>
        <v>18.27329296657183</v>
      </c>
    </row>
    <row r="75" spans="2:8" ht="12.75">
      <c r="B75">
        <f t="shared" si="5"/>
        <v>325</v>
      </c>
      <c r="C75" s="1">
        <f t="shared" si="10"/>
        <v>4.607078256003184</v>
      </c>
      <c r="D75" s="1">
        <f t="shared" si="10"/>
        <v>5.414604393562844</v>
      </c>
      <c r="E75" s="1">
        <f t="shared" si="13"/>
        <v>-14.265780635420311</v>
      </c>
      <c r="F75" s="1">
        <f t="shared" si="14"/>
        <v>-16.71383841749686</v>
      </c>
      <c r="G75" s="1">
        <f t="shared" si="11"/>
        <v>18.828644405522308</v>
      </c>
      <c r="H75" s="1">
        <f t="shared" si="12"/>
        <v>21.01526495161677</v>
      </c>
    </row>
    <row r="76" spans="2:8" ht="12.75">
      <c r="B76">
        <f aca="true" t="shared" si="15" ref="B76:B82">B75+5</f>
        <v>330</v>
      </c>
      <c r="C76" s="1">
        <f t="shared" si="10"/>
        <v>3.422645432486027</v>
      </c>
      <c r="D76" s="1">
        <f t="shared" si="10"/>
        <v>4.0363537543034465</v>
      </c>
      <c r="E76" s="1">
        <f t="shared" si="13"/>
        <v>-12.545706030222158</v>
      </c>
      <c r="F76" s="1">
        <f t="shared" si="14"/>
        <v>-14.77052718320533</v>
      </c>
      <c r="G76" s="1">
        <f t="shared" si="11"/>
        <v>20.56011634955154</v>
      </c>
      <c r="H76" s="1">
        <f t="shared" si="12"/>
        <v>23.47236273552484</v>
      </c>
    </row>
    <row r="77" spans="2:8" ht="12.75">
      <c r="B77">
        <f t="shared" si="15"/>
        <v>335</v>
      </c>
      <c r="C77" s="1">
        <f t="shared" si="10"/>
        <v>2.3991052169209484</v>
      </c>
      <c r="D77" s="1">
        <f t="shared" si="10"/>
        <v>2.8376199096130224</v>
      </c>
      <c r="E77" s="1">
        <f t="shared" si="13"/>
        <v>-10.683738121412084</v>
      </c>
      <c r="F77" s="1">
        <f t="shared" si="14"/>
        <v>-12.626712031664525</v>
      </c>
      <c r="G77" s="1">
        <f t="shared" si="11"/>
        <v>22.076198526467586</v>
      </c>
      <c r="H77" s="1">
        <f t="shared" si="12"/>
        <v>25.604805187939384</v>
      </c>
    </row>
    <row r="78" spans="2:8" ht="12.75">
      <c r="B78">
        <f t="shared" si="15"/>
        <v>340</v>
      </c>
      <c r="C78" s="1">
        <f t="shared" si="10"/>
        <v>1.5471759179995752</v>
      </c>
      <c r="D78" s="1">
        <f t="shared" si="10"/>
        <v>1.8344440247662046</v>
      </c>
      <c r="E78" s="1">
        <f t="shared" si="13"/>
        <v>-8.69979325866834</v>
      </c>
      <c r="F78" s="1">
        <f t="shared" si="14"/>
        <v>-10.312107791222651</v>
      </c>
      <c r="G78" s="1">
        <f aca="true" t="shared" si="16" ref="G78:H82">(3/2*(SIN($B78*3.1415/180))^2*C$6^4*C$4+C$6^2*C$4)*(COS($B78*3.1415/180))^2+COS($B78*3.1415/180)*C$5-1/2*(SIN($B78*3.1415/180)^2*C$6^2*C$4*(SIN($B78*3.1415/180)^2*C$6^2+2))</f>
        <v>23.351869590246384</v>
      </c>
      <c r="H78" s="1">
        <f t="shared" si="16"/>
        <v>27.382390107954528</v>
      </c>
    </row>
    <row r="79" spans="2:8" ht="12.75">
      <c r="B79">
        <f t="shared" si="15"/>
        <v>345</v>
      </c>
      <c r="C79" s="1">
        <f t="shared" si="10"/>
        <v>0.8755668099020347</v>
      </c>
      <c r="D79" s="1">
        <f t="shared" si="10"/>
        <v>1.0401306545453306</v>
      </c>
      <c r="E79" s="1">
        <f t="shared" si="13"/>
        <v>-6.615792914461428</v>
      </c>
      <c r="F79" s="1">
        <f t="shared" si="14"/>
        <v>-7.858684766023705</v>
      </c>
      <c r="G79" s="1">
        <f t="shared" si="16"/>
        <v>24.36625020878943</v>
      </c>
      <c r="H79" s="1">
        <f t="shared" si="16"/>
        <v>28.783407434986895</v>
      </c>
    </row>
    <row r="80" spans="2:8" ht="12.75">
      <c r="B80">
        <f t="shared" si="15"/>
        <v>350</v>
      </c>
      <c r="C80" s="1">
        <f t="shared" si="10"/>
        <v>0.3909887532705031</v>
      </c>
      <c r="D80" s="1">
        <f t="shared" si="10"/>
        <v>0.4651187471529923</v>
      </c>
      <c r="E80" s="1">
        <f t="shared" si="13"/>
        <v>-4.455289507648847</v>
      </c>
      <c r="F80" s="1">
        <f t="shared" si="14"/>
        <v>-5.299988946789307</v>
      </c>
      <c r="G80" s="1">
        <f t="shared" si="16"/>
        <v>25.102877250550986</v>
      </c>
      <c r="H80" s="1">
        <f t="shared" si="16"/>
        <v>29.79319965992019</v>
      </c>
    </row>
    <row r="81" spans="2:8" ht="12.75">
      <c r="B81">
        <f t="shared" si="15"/>
        <v>355</v>
      </c>
      <c r="C81" s="1">
        <f t="shared" si="10"/>
        <v>0.098190367115544</v>
      </c>
      <c r="D81" s="1">
        <f t="shared" si="10"/>
        <v>0.11690454672888687</v>
      </c>
      <c r="E81" s="1">
        <f t="shared" si="13"/>
        <v>-2.243072562651845</v>
      </c>
      <c r="F81" s="1">
        <f t="shared" si="14"/>
        <v>-2.6705929447000596</v>
      </c>
      <c r="G81" s="1">
        <f t="shared" si="16"/>
        <v>25.54988406404468</v>
      </c>
      <c r="H81" s="1">
        <f t="shared" si="16"/>
        <v>30.402652685682554</v>
      </c>
    </row>
    <row r="82" spans="2:8" ht="12.75">
      <c r="B82">
        <f t="shared" si="15"/>
        <v>360</v>
      </c>
      <c r="C82" s="1">
        <f t="shared" si="10"/>
        <v>4.4125483326813116E-07</v>
      </c>
      <c r="D82" s="1">
        <f t="shared" si="10"/>
        <v>5.255011629538136E-07</v>
      </c>
      <c r="E82" s="1">
        <f>((SIN($B82*3.1415/180))^3*C$6^4*C$4/2+SIN($B82*3.1415/180)*C$6^2*C$4)*COS($B82*3.1415/180)+SIN($B82*3.1415/180)*C$5</f>
        <v>-0.004762414837067085</v>
      </c>
      <c r="F82" s="1">
        <f>((SIN($B82*3.1415/180))^3*D$6^4*D$4/2+SIN($B82*3.1415/180)*D$6^2*D$4)*COS($B82*3.1415/180)+SIN($B82*3.1415/180)*D$5</f>
        <v>-0.005671676199224199</v>
      </c>
      <c r="G82" s="1">
        <f t="shared" si="16"/>
        <v>25.70010921465217</v>
      </c>
      <c r="H82" s="1">
        <f t="shared" si="16"/>
        <v>30.606887971254864</v>
      </c>
    </row>
  </sheetData>
  <sheetProtection/>
  <mergeCells count="3">
    <mergeCell ref="C8:D8"/>
    <mergeCell ref="E8:F8"/>
    <mergeCell ref="G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W2000</dc:creator>
  <cp:keywords/>
  <dc:description/>
  <cp:lastModifiedBy>Mussche</cp:lastModifiedBy>
  <dcterms:created xsi:type="dcterms:W3CDTF">2001-12-18T21:04:00Z</dcterms:created>
  <dcterms:modified xsi:type="dcterms:W3CDTF">2020-04-14T14:03:29Z</dcterms:modified>
  <cp:category/>
  <cp:version/>
  <cp:contentType/>
  <cp:contentStatus/>
</cp:coreProperties>
</file>